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00_servizioacquisti\SERVIZIOACQUISTI\GARE\2023\SINTEL\Corriere espresso\"/>
    </mc:Choice>
  </mc:AlternateContent>
  <xr:revisionPtr revIDLastSave="0" documentId="13_ncr:1_{622FEA12-C365-40AA-86B6-D1A3AD128869}" xr6:coauthVersionLast="36" xr6:coauthVersionMax="36" xr10:uidLastSave="{00000000-0000-0000-0000-000000000000}"/>
  <bookViews>
    <workbookView xWindow="0" yWindow="0" windowWidth="19200" windowHeight="6350" activeTab="3" xr2:uid="{00000000-000D-0000-FFFF-FFFF00000000}"/>
  </bookViews>
  <sheets>
    <sheet name="Nazionale" sheetId="1" r:id="rId1"/>
    <sheet name="Estero" sheetId="2" r:id="rId2"/>
    <sheet name="Import" sheetId="3" r:id="rId3"/>
    <sheet name="Tabella riassuntiva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7" i="2" l="1"/>
  <c r="F16" i="4" l="1"/>
  <c r="E81" i="3" l="1"/>
  <c r="F81" i="3" s="1"/>
  <c r="E82" i="3"/>
  <c r="F82" i="3" s="1"/>
  <c r="E83" i="3"/>
  <c r="F83" i="3" s="1"/>
  <c r="E84" i="3"/>
  <c r="F84" i="3" s="1"/>
  <c r="E85" i="3"/>
  <c r="F85" i="3" s="1"/>
  <c r="E86" i="3"/>
  <c r="F86" i="3"/>
  <c r="E87" i="3"/>
  <c r="F87" i="3"/>
  <c r="E88" i="3"/>
  <c r="F88" i="3"/>
  <c r="E89" i="3"/>
  <c r="F89" i="3" s="1"/>
  <c r="E90" i="3"/>
  <c r="F90" i="3" s="1"/>
  <c r="E91" i="3"/>
  <c r="F91" i="3" s="1"/>
  <c r="E92" i="3"/>
  <c r="F92" i="3" s="1"/>
  <c r="E93" i="3"/>
  <c r="F93" i="3" s="1"/>
  <c r="E94" i="3"/>
  <c r="F94" i="3"/>
  <c r="E95" i="3"/>
  <c r="F95" i="3"/>
  <c r="E96" i="3"/>
  <c r="F96" i="3"/>
  <c r="E97" i="3"/>
  <c r="F97" i="3" s="1"/>
  <c r="E98" i="3"/>
  <c r="F98" i="3" s="1"/>
  <c r="E99" i="3"/>
  <c r="F99" i="3" s="1"/>
  <c r="E100" i="3"/>
  <c r="F100" i="3" s="1"/>
  <c r="E101" i="3"/>
  <c r="F101" i="3" s="1"/>
  <c r="E102" i="3"/>
  <c r="F102" i="3"/>
  <c r="E103" i="3"/>
  <c r="F103" i="3"/>
  <c r="E104" i="3"/>
  <c r="F104" i="3"/>
  <c r="E105" i="3"/>
  <c r="F105" i="3" s="1"/>
  <c r="E106" i="3"/>
  <c r="F106" i="3" s="1"/>
  <c r="E107" i="3"/>
  <c r="F107" i="3"/>
  <c r="E108" i="3"/>
  <c r="F108" i="3"/>
  <c r="E109" i="3"/>
  <c r="F109" i="3" s="1"/>
  <c r="E110" i="3"/>
  <c r="F110" i="3" s="1"/>
  <c r="E111" i="3"/>
  <c r="F111" i="3" s="1"/>
  <c r="E112" i="3"/>
  <c r="F112" i="3"/>
  <c r="E113" i="3"/>
  <c r="F113" i="3" s="1"/>
  <c r="E114" i="3"/>
  <c r="F114" i="3"/>
  <c r="E115" i="3"/>
  <c r="F115" i="3"/>
  <c r="E116" i="3"/>
  <c r="F116" i="3"/>
  <c r="E117" i="3"/>
  <c r="F117" i="3" s="1"/>
  <c r="B32" i="4" l="1"/>
  <c r="B25" i="4"/>
  <c r="B24" i="4"/>
  <c r="B23" i="4"/>
  <c r="B22" i="4"/>
  <c r="B21" i="4"/>
  <c r="B20" i="4"/>
  <c r="B19" i="4"/>
  <c r="I82" i="2"/>
  <c r="J82" i="2" s="1"/>
  <c r="M82" i="2"/>
  <c r="N82" i="2" s="1"/>
  <c r="Q82" i="2"/>
  <c r="R82" i="2"/>
  <c r="U82" i="2"/>
  <c r="V82" i="2" s="1"/>
  <c r="Y82" i="2"/>
  <c r="Z82" i="2"/>
  <c r="AC82" i="2"/>
  <c r="AD82" i="2" s="1"/>
  <c r="I83" i="2"/>
  <c r="J83" i="2" s="1"/>
  <c r="M83" i="2"/>
  <c r="N83" i="2" s="1"/>
  <c r="Q83" i="2"/>
  <c r="R83" i="2"/>
  <c r="U83" i="2"/>
  <c r="V83" i="2"/>
  <c r="Y83" i="2"/>
  <c r="Z83" i="2" s="1"/>
  <c r="AC83" i="2"/>
  <c r="AD83" i="2" s="1"/>
  <c r="I84" i="2"/>
  <c r="J84" i="2" s="1"/>
  <c r="M84" i="2"/>
  <c r="N84" i="2"/>
  <c r="Q84" i="2"/>
  <c r="R84" i="2"/>
  <c r="U84" i="2"/>
  <c r="V84" i="2" s="1"/>
  <c r="Y84" i="2"/>
  <c r="Z84" i="2"/>
  <c r="AC84" i="2"/>
  <c r="AD84" i="2"/>
  <c r="I85" i="2"/>
  <c r="J85" i="2" s="1"/>
  <c r="M85" i="2"/>
  <c r="N85" i="2" s="1"/>
  <c r="Q85" i="2"/>
  <c r="R85" i="2" s="1"/>
  <c r="U85" i="2"/>
  <c r="V85" i="2"/>
  <c r="Y85" i="2"/>
  <c r="Z85" i="2"/>
  <c r="AC85" i="2"/>
  <c r="AD85" i="2" s="1"/>
  <c r="I86" i="2"/>
  <c r="J86" i="2" s="1"/>
  <c r="M86" i="2"/>
  <c r="N86" i="2" s="1"/>
  <c r="Q86" i="2"/>
  <c r="R86" i="2"/>
  <c r="U86" i="2"/>
  <c r="V86" i="2" s="1"/>
  <c r="Y86" i="2"/>
  <c r="Z86" i="2"/>
  <c r="AC86" i="2"/>
  <c r="AD86" i="2"/>
  <c r="I87" i="2"/>
  <c r="J87" i="2" s="1"/>
  <c r="M87" i="2"/>
  <c r="N87" i="2" s="1"/>
  <c r="Q87" i="2"/>
  <c r="R87" i="2"/>
  <c r="U87" i="2"/>
  <c r="V87" i="2"/>
  <c r="Y87" i="2"/>
  <c r="Z87" i="2"/>
  <c r="AC87" i="2"/>
  <c r="AD87" i="2" s="1"/>
  <c r="I88" i="2"/>
  <c r="J88" i="2" s="1"/>
  <c r="M88" i="2"/>
  <c r="N88" i="2"/>
  <c r="Q88" i="2"/>
  <c r="R88" i="2"/>
  <c r="U88" i="2"/>
  <c r="V88" i="2" s="1"/>
  <c r="Y88" i="2"/>
  <c r="Z88" i="2" s="1"/>
  <c r="AC88" i="2"/>
  <c r="AD88" i="2" s="1"/>
  <c r="I89" i="2"/>
  <c r="J89" i="2" s="1"/>
  <c r="M89" i="2"/>
  <c r="N89" i="2" s="1"/>
  <c r="Q89" i="2"/>
  <c r="R89" i="2" s="1"/>
  <c r="U89" i="2"/>
  <c r="V89" i="2" s="1"/>
  <c r="Y89" i="2"/>
  <c r="Z89" i="2" s="1"/>
  <c r="AC89" i="2"/>
  <c r="AD89" i="2" s="1"/>
  <c r="I90" i="2"/>
  <c r="J90" i="2" s="1"/>
  <c r="M90" i="2"/>
  <c r="N90" i="2" s="1"/>
  <c r="Q90" i="2"/>
  <c r="R90" i="2" s="1"/>
  <c r="U90" i="2"/>
  <c r="V90" i="2" s="1"/>
  <c r="Y90" i="2"/>
  <c r="Z90" i="2"/>
  <c r="AC90" i="2"/>
  <c r="AD90" i="2"/>
  <c r="I91" i="2"/>
  <c r="J91" i="2" s="1"/>
  <c r="M91" i="2"/>
  <c r="N91" i="2" s="1"/>
  <c r="Q91" i="2"/>
  <c r="R91" i="2"/>
  <c r="U91" i="2"/>
  <c r="V91" i="2"/>
  <c r="Y91" i="2"/>
  <c r="Z91" i="2"/>
  <c r="AC91" i="2"/>
  <c r="AD91" i="2" s="1"/>
  <c r="I92" i="2"/>
  <c r="J92" i="2" s="1"/>
  <c r="M92" i="2"/>
  <c r="N92" i="2"/>
  <c r="Q92" i="2"/>
  <c r="R92" i="2"/>
  <c r="U92" i="2"/>
  <c r="V92" i="2" s="1"/>
  <c r="Y92" i="2"/>
  <c r="Z92" i="2" s="1"/>
  <c r="AC92" i="2"/>
  <c r="AD92" i="2" s="1"/>
  <c r="I93" i="2"/>
  <c r="J93" i="2" s="1"/>
  <c r="M93" i="2"/>
  <c r="N93" i="2" s="1"/>
  <c r="Q93" i="2"/>
  <c r="R93" i="2"/>
  <c r="U93" i="2"/>
  <c r="V93" i="2" s="1"/>
  <c r="Y93" i="2"/>
  <c r="Z93" i="2" s="1"/>
  <c r="AC93" i="2"/>
  <c r="AD93" i="2" s="1"/>
  <c r="I94" i="2"/>
  <c r="J94" i="2" s="1"/>
  <c r="M94" i="2"/>
  <c r="N94" i="2"/>
  <c r="Q94" i="2"/>
  <c r="R94" i="2" s="1"/>
  <c r="U94" i="2"/>
  <c r="V94" i="2" s="1"/>
  <c r="Y94" i="2"/>
  <c r="Z94" i="2"/>
  <c r="AC94" i="2"/>
  <c r="AD94" i="2"/>
  <c r="I95" i="2"/>
  <c r="J95" i="2" s="1"/>
  <c r="M95" i="2"/>
  <c r="N95" i="2" s="1"/>
  <c r="Q95" i="2"/>
  <c r="R95" i="2" s="1"/>
  <c r="U95" i="2"/>
  <c r="V95" i="2" s="1"/>
  <c r="Y95" i="2"/>
  <c r="Z95" i="2"/>
  <c r="AC95" i="2"/>
  <c r="AD95" i="2" s="1"/>
  <c r="I96" i="2"/>
  <c r="J96" i="2" s="1"/>
  <c r="M96" i="2"/>
  <c r="N96" i="2" s="1"/>
  <c r="Q96" i="2"/>
  <c r="R96" i="2" s="1"/>
  <c r="U96" i="2"/>
  <c r="V96" i="2" s="1"/>
  <c r="Y96" i="2"/>
  <c r="Z96" i="2" s="1"/>
  <c r="AC96" i="2"/>
  <c r="AD96" i="2" s="1"/>
  <c r="I97" i="2"/>
  <c r="J97" i="2" s="1"/>
  <c r="M97" i="2"/>
  <c r="N97" i="2" s="1"/>
  <c r="Q97" i="2"/>
  <c r="R97" i="2" s="1"/>
  <c r="U97" i="2"/>
  <c r="V97" i="2" s="1"/>
  <c r="Y97" i="2"/>
  <c r="Z97" i="2"/>
  <c r="AC97" i="2"/>
  <c r="AD97" i="2" s="1"/>
  <c r="I98" i="2"/>
  <c r="J98" i="2" s="1"/>
  <c r="M98" i="2"/>
  <c r="N98" i="2" s="1"/>
  <c r="Q98" i="2"/>
  <c r="R98" i="2"/>
  <c r="U98" i="2"/>
  <c r="V98" i="2" s="1"/>
  <c r="Y98" i="2"/>
  <c r="Z98" i="2" s="1"/>
  <c r="AC98" i="2"/>
  <c r="AD98" i="2" s="1"/>
  <c r="I99" i="2"/>
  <c r="J99" i="2" s="1"/>
  <c r="M99" i="2"/>
  <c r="N99" i="2" s="1"/>
  <c r="Q99" i="2"/>
  <c r="R99" i="2" s="1"/>
  <c r="U99" i="2"/>
  <c r="V99" i="2" s="1"/>
  <c r="Y99" i="2"/>
  <c r="Z99" i="2"/>
  <c r="AC99" i="2"/>
  <c r="AD99" i="2" s="1"/>
  <c r="I100" i="2"/>
  <c r="J100" i="2" s="1"/>
  <c r="M100" i="2"/>
  <c r="N100" i="2" s="1"/>
  <c r="Q100" i="2"/>
  <c r="R100" i="2"/>
  <c r="U100" i="2"/>
  <c r="V100" i="2" s="1"/>
  <c r="Y100" i="2"/>
  <c r="Z100" i="2" s="1"/>
  <c r="AC100" i="2"/>
  <c r="AD100" i="2" s="1"/>
  <c r="I101" i="2"/>
  <c r="J101" i="2" s="1"/>
  <c r="M101" i="2"/>
  <c r="N101" i="2" s="1"/>
  <c r="Q101" i="2"/>
  <c r="R101" i="2" s="1"/>
  <c r="U101" i="2"/>
  <c r="V101" i="2" s="1"/>
  <c r="Y101" i="2"/>
  <c r="Z101" i="2" s="1"/>
  <c r="AC101" i="2"/>
  <c r="AD101" i="2" s="1"/>
  <c r="I102" i="2"/>
  <c r="J102" i="2" s="1"/>
  <c r="M102" i="2"/>
  <c r="N102" i="2" s="1"/>
  <c r="Q102" i="2"/>
  <c r="R102" i="2" s="1"/>
  <c r="U102" i="2"/>
  <c r="V102" i="2" s="1"/>
  <c r="Y102" i="2"/>
  <c r="Z102" i="2" s="1"/>
  <c r="AC102" i="2"/>
  <c r="AD102" i="2" s="1"/>
  <c r="I103" i="2"/>
  <c r="J103" i="2" s="1"/>
  <c r="M103" i="2"/>
  <c r="N103" i="2" s="1"/>
  <c r="Q103" i="2"/>
  <c r="R103" i="2" s="1"/>
  <c r="U103" i="2"/>
  <c r="V103" i="2" s="1"/>
  <c r="Y103" i="2"/>
  <c r="Z103" i="2"/>
  <c r="AC103" i="2"/>
  <c r="AD103" i="2" s="1"/>
  <c r="I104" i="2"/>
  <c r="J104" i="2" s="1"/>
  <c r="M104" i="2"/>
  <c r="N104" i="2" s="1"/>
  <c r="Q104" i="2"/>
  <c r="R104" i="2" s="1"/>
  <c r="U104" i="2"/>
  <c r="V104" i="2" s="1"/>
  <c r="Y104" i="2"/>
  <c r="Z104" i="2" s="1"/>
  <c r="AC104" i="2"/>
  <c r="AD104" i="2" s="1"/>
  <c r="I105" i="2"/>
  <c r="J105" i="2" s="1"/>
  <c r="M105" i="2"/>
  <c r="N105" i="2" s="1"/>
  <c r="Q105" i="2"/>
  <c r="R105" i="2" s="1"/>
  <c r="U105" i="2"/>
  <c r="V105" i="2" s="1"/>
  <c r="Y105" i="2"/>
  <c r="Z105" i="2" s="1"/>
  <c r="AC105" i="2"/>
  <c r="AD105" i="2"/>
  <c r="I106" i="2"/>
  <c r="J106" i="2" s="1"/>
  <c r="M106" i="2"/>
  <c r="N106" i="2" s="1"/>
  <c r="Q106" i="2"/>
  <c r="R106" i="2" s="1"/>
  <c r="U106" i="2"/>
  <c r="V106" i="2"/>
  <c r="Y106" i="2"/>
  <c r="Z106" i="2" s="1"/>
  <c r="AC106" i="2"/>
  <c r="AD106" i="2" s="1"/>
  <c r="I107" i="2"/>
  <c r="J107" i="2" s="1"/>
  <c r="M107" i="2"/>
  <c r="N107" i="2" s="1"/>
  <c r="Q107" i="2"/>
  <c r="R107" i="2"/>
  <c r="U107" i="2"/>
  <c r="V107" i="2" s="1"/>
  <c r="Y107" i="2"/>
  <c r="Z107" i="2" s="1"/>
  <c r="AC107" i="2"/>
  <c r="AD107" i="2" s="1"/>
  <c r="I108" i="2"/>
  <c r="J108" i="2" s="1"/>
  <c r="M108" i="2"/>
  <c r="N108" i="2" s="1"/>
  <c r="Q108" i="2"/>
  <c r="R108" i="2" s="1"/>
  <c r="U108" i="2"/>
  <c r="V108" i="2" s="1"/>
  <c r="Y108" i="2"/>
  <c r="Z108" i="2" s="1"/>
  <c r="AC108" i="2"/>
  <c r="AD108" i="2" s="1"/>
  <c r="I109" i="2"/>
  <c r="J109" i="2" s="1"/>
  <c r="M109" i="2"/>
  <c r="N109" i="2" s="1"/>
  <c r="Q109" i="2"/>
  <c r="R109" i="2"/>
  <c r="U109" i="2"/>
  <c r="V109" i="2" s="1"/>
  <c r="Y109" i="2"/>
  <c r="Z109" i="2" s="1"/>
  <c r="AC109" i="2"/>
  <c r="AD109" i="2" s="1"/>
  <c r="I110" i="2"/>
  <c r="J110" i="2" s="1"/>
  <c r="M110" i="2"/>
  <c r="N110" i="2" s="1"/>
  <c r="Q110" i="2"/>
  <c r="R110" i="2" s="1"/>
  <c r="U110" i="2"/>
  <c r="V110" i="2" s="1"/>
  <c r="Y110" i="2"/>
  <c r="Z110" i="2" s="1"/>
  <c r="AC110" i="2"/>
  <c r="AD110" i="2"/>
  <c r="I111" i="2"/>
  <c r="J111" i="2" s="1"/>
  <c r="M111" i="2"/>
  <c r="N111" i="2" s="1"/>
  <c r="Q111" i="2"/>
  <c r="R111" i="2" s="1"/>
  <c r="U111" i="2"/>
  <c r="V111" i="2"/>
  <c r="Y111" i="2"/>
  <c r="Z111" i="2" s="1"/>
  <c r="AC111" i="2"/>
  <c r="AD111" i="2"/>
  <c r="I112" i="2"/>
  <c r="J112" i="2" s="1"/>
  <c r="M112" i="2"/>
  <c r="N112" i="2" s="1"/>
  <c r="Q112" i="2"/>
  <c r="R112" i="2" s="1"/>
  <c r="U112" i="2"/>
  <c r="V112" i="2"/>
  <c r="Y112" i="2"/>
  <c r="Z112" i="2"/>
  <c r="AC112" i="2"/>
  <c r="AD112" i="2" s="1"/>
  <c r="I113" i="2"/>
  <c r="J113" i="2" s="1"/>
  <c r="M113" i="2"/>
  <c r="N113" i="2" s="1"/>
  <c r="Q113" i="2"/>
  <c r="R113" i="2" s="1"/>
  <c r="U113" i="2"/>
  <c r="V113" i="2" s="1"/>
  <c r="Y113" i="2"/>
  <c r="Z113" i="2" s="1"/>
  <c r="AC113" i="2"/>
  <c r="AD113" i="2" s="1"/>
  <c r="I114" i="2"/>
  <c r="J114" i="2" s="1"/>
  <c r="M114" i="2"/>
  <c r="N114" i="2"/>
  <c r="Q114" i="2"/>
  <c r="R114" i="2" s="1"/>
  <c r="U114" i="2"/>
  <c r="V114" i="2" s="1"/>
  <c r="Y114" i="2"/>
  <c r="Z114" i="2" s="1"/>
  <c r="AC114" i="2"/>
  <c r="AD114" i="2" s="1"/>
  <c r="I115" i="2"/>
  <c r="J115" i="2" s="1"/>
  <c r="M115" i="2"/>
  <c r="N115" i="2" s="1"/>
  <c r="Q115" i="2"/>
  <c r="R115" i="2" s="1"/>
  <c r="U115" i="2"/>
  <c r="V115" i="2"/>
  <c r="Y115" i="2"/>
  <c r="Z115" i="2" s="1"/>
  <c r="AC115" i="2"/>
  <c r="AD115" i="2" s="1"/>
  <c r="I116" i="2"/>
  <c r="J116" i="2" s="1"/>
  <c r="M116" i="2"/>
  <c r="N116" i="2" s="1"/>
  <c r="Q116" i="2"/>
  <c r="R116" i="2" s="1"/>
  <c r="U116" i="2"/>
  <c r="V116" i="2" s="1"/>
  <c r="Y116" i="2"/>
  <c r="Z116" i="2" s="1"/>
  <c r="AC116" i="2"/>
  <c r="AD116" i="2"/>
  <c r="I117" i="2"/>
  <c r="J117" i="2" s="1"/>
  <c r="M117" i="2"/>
  <c r="N117" i="2" s="1"/>
  <c r="Q117" i="2"/>
  <c r="R117" i="2" s="1"/>
  <c r="U117" i="2"/>
  <c r="V117" i="2" s="1"/>
  <c r="Y117" i="2"/>
  <c r="Z117" i="2" s="1"/>
  <c r="AC117" i="2"/>
  <c r="AD117" i="2" s="1"/>
  <c r="I81" i="2"/>
  <c r="J81" i="2" s="1"/>
  <c r="M81" i="2"/>
  <c r="N81" i="2" s="1"/>
  <c r="Q81" i="2"/>
  <c r="R81" i="2" s="1"/>
  <c r="U81" i="2"/>
  <c r="V81" i="2" s="1"/>
  <c r="Y81" i="2"/>
  <c r="Z81" i="2" s="1"/>
  <c r="AC81" i="2"/>
  <c r="AD81" i="2" s="1"/>
  <c r="F82" i="2"/>
  <c r="F85" i="2"/>
  <c r="F99" i="2"/>
  <c r="F101" i="2"/>
  <c r="F115" i="2"/>
  <c r="E82" i="2"/>
  <c r="E83" i="2"/>
  <c r="F83" i="2" s="1"/>
  <c r="E84" i="2"/>
  <c r="F84" i="2" s="1"/>
  <c r="E85" i="2"/>
  <c r="E86" i="2"/>
  <c r="F86" i="2" s="1"/>
  <c r="E87" i="2"/>
  <c r="F87" i="2" s="1"/>
  <c r="E88" i="2"/>
  <c r="F88" i="2" s="1"/>
  <c r="E89" i="2"/>
  <c r="F89" i="2" s="1"/>
  <c r="E90" i="2"/>
  <c r="F90" i="2" s="1"/>
  <c r="E91" i="2"/>
  <c r="F91" i="2" s="1"/>
  <c r="E92" i="2"/>
  <c r="F92" i="2" s="1"/>
  <c r="E93" i="2"/>
  <c r="F93" i="2" s="1"/>
  <c r="E94" i="2"/>
  <c r="F94" i="2" s="1"/>
  <c r="E95" i="2"/>
  <c r="F95" i="2" s="1"/>
  <c r="E96" i="2"/>
  <c r="F96" i="2" s="1"/>
  <c r="E97" i="2"/>
  <c r="F97" i="2" s="1"/>
  <c r="E98" i="2"/>
  <c r="F98" i="2" s="1"/>
  <c r="E99" i="2"/>
  <c r="E100" i="2"/>
  <c r="F100" i="2" s="1"/>
  <c r="E101" i="2"/>
  <c r="E102" i="2"/>
  <c r="F102" i="2" s="1"/>
  <c r="E103" i="2"/>
  <c r="F103" i="2" s="1"/>
  <c r="E104" i="2"/>
  <c r="F104" i="2" s="1"/>
  <c r="E105" i="2"/>
  <c r="F105" i="2" s="1"/>
  <c r="E106" i="2"/>
  <c r="F106" i="2" s="1"/>
  <c r="E107" i="2"/>
  <c r="F107" i="2" s="1"/>
  <c r="E108" i="2"/>
  <c r="F108" i="2" s="1"/>
  <c r="E109" i="2"/>
  <c r="F109" i="2" s="1"/>
  <c r="E110" i="2"/>
  <c r="F110" i="2" s="1"/>
  <c r="E111" i="2"/>
  <c r="F111" i="2" s="1"/>
  <c r="E112" i="2"/>
  <c r="F112" i="2" s="1"/>
  <c r="E113" i="2"/>
  <c r="F113" i="2" s="1"/>
  <c r="E114" i="2"/>
  <c r="F114" i="2" s="1"/>
  <c r="E115" i="2"/>
  <c r="E116" i="2"/>
  <c r="F116" i="2" s="1"/>
  <c r="E117" i="2"/>
  <c r="E3" i="2"/>
  <c r="F3" i="2"/>
  <c r="I3" i="2"/>
  <c r="J3" i="2" s="1"/>
  <c r="M3" i="2"/>
  <c r="N3" i="2" s="1"/>
  <c r="Q3" i="2"/>
  <c r="R3" i="2" s="1"/>
  <c r="U3" i="2"/>
  <c r="V3" i="2"/>
  <c r="Y3" i="2"/>
  <c r="Z3" i="2" s="1"/>
  <c r="AC3" i="2"/>
  <c r="AD3" i="2"/>
  <c r="E4" i="2"/>
  <c r="F4" i="2"/>
  <c r="I4" i="2"/>
  <c r="J4" i="2" s="1"/>
  <c r="M4" i="2"/>
  <c r="N4" i="2" s="1"/>
  <c r="Q4" i="2"/>
  <c r="R4" i="2"/>
  <c r="U4" i="2"/>
  <c r="V4" i="2"/>
  <c r="Y4" i="2"/>
  <c r="Z4" i="2"/>
  <c r="AC4" i="2"/>
  <c r="AD4" i="2" s="1"/>
  <c r="E5" i="2"/>
  <c r="F5" i="2"/>
  <c r="I5" i="2"/>
  <c r="J5" i="2" s="1"/>
  <c r="M5" i="2"/>
  <c r="N5" i="2"/>
  <c r="Q5" i="2"/>
  <c r="R5" i="2" s="1"/>
  <c r="U5" i="2"/>
  <c r="V5" i="2"/>
  <c r="Y5" i="2"/>
  <c r="Z5" i="2"/>
  <c r="AC5" i="2"/>
  <c r="AD5" i="2" s="1"/>
  <c r="E6" i="2"/>
  <c r="F6" i="2" s="1"/>
  <c r="I6" i="2"/>
  <c r="J6" i="2" s="1"/>
  <c r="M6" i="2"/>
  <c r="N6" i="2" s="1"/>
  <c r="Q6" i="2"/>
  <c r="R6" i="2" s="1"/>
  <c r="U6" i="2"/>
  <c r="V6" i="2" s="1"/>
  <c r="Y6" i="2"/>
  <c r="Z6" i="2" s="1"/>
  <c r="AC6" i="2"/>
  <c r="AD6" i="2" s="1"/>
  <c r="E7" i="2"/>
  <c r="F7" i="2" s="1"/>
  <c r="I7" i="2"/>
  <c r="J7" i="2" s="1"/>
  <c r="M7" i="2"/>
  <c r="N7" i="2" s="1"/>
  <c r="Q7" i="2"/>
  <c r="R7" i="2" s="1"/>
  <c r="U7" i="2"/>
  <c r="V7" i="2"/>
  <c r="Y7" i="2"/>
  <c r="Z7" i="2" s="1"/>
  <c r="AC7" i="2"/>
  <c r="AD7" i="2" s="1"/>
  <c r="E8" i="2"/>
  <c r="F8" i="2" s="1"/>
  <c r="I8" i="2"/>
  <c r="J8" i="2" s="1"/>
  <c r="M8" i="2"/>
  <c r="N8" i="2" s="1"/>
  <c r="Q8" i="2"/>
  <c r="R8" i="2" s="1"/>
  <c r="U8" i="2"/>
  <c r="V8" i="2" s="1"/>
  <c r="Y8" i="2"/>
  <c r="Z8" i="2" s="1"/>
  <c r="AC8" i="2"/>
  <c r="AD8" i="2" s="1"/>
  <c r="E9" i="2"/>
  <c r="F9" i="2" s="1"/>
  <c r="I9" i="2"/>
  <c r="J9" i="2" s="1"/>
  <c r="M9" i="2"/>
  <c r="N9" i="2" s="1"/>
  <c r="Q9" i="2"/>
  <c r="R9" i="2" s="1"/>
  <c r="U9" i="2"/>
  <c r="V9" i="2" s="1"/>
  <c r="Y9" i="2"/>
  <c r="Z9" i="2" s="1"/>
  <c r="AC9" i="2"/>
  <c r="AD9" i="2" s="1"/>
  <c r="E10" i="2"/>
  <c r="F10" i="2" s="1"/>
  <c r="I10" i="2"/>
  <c r="J10" i="2" s="1"/>
  <c r="M10" i="2"/>
  <c r="N10" i="2"/>
  <c r="Q10" i="2"/>
  <c r="R10" i="2" s="1"/>
  <c r="U10" i="2"/>
  <c r="V10" i="2" s="1"/>
  <c r="Y10" i="2"/>
  <c r="Z10" i="2" s="1"/>
  <c r="AC10" i="2"/>
  <c r="AD10" i="2" s="1"/>
  <c r="E11" i="2"/>
  <c r="F11" i="2"/>
  <c r="I11" i="2"/>
  <c r="J11" i="2"/>
  <c r="M11" i="2"/>
  <c r="N11" i="2" s="1"/>
  <c r="Q11" i="2"/>
  <c r="R11" i="2" s="1"/>
  <c r="U11" i="2"/>
  <c r="V11" i="2"/>
  <c r="Y11" i="2"/>
  <c r="Z11" i="2" s="1"/>
  <c r="AC11" i="2"/>
  <c r="AD11" i="2" s="1"/>
  <c r="E12" i="2"/>
  <c r="F12" i="2"/>
  <c r="I12" i="2"/>
  <c r="J12" i="2" s="1"/>
  <c r="M12" i="2"/>
  <c r="N12" i="2"/>
  <c r="Q12" i="2"/>
  <c r="R12" i="2" s="1"/>
  <c r="U12" i="2"/>
  <c r="V12" i="2" s="1"/>
  <c r="Y12" i="2"/>
  <c r="Z12" i="2" s="1"/>
  <c r="AC12" i="2"/>
  <c r="AD12" i="2"/>
  <c r="E13" i="2"/>
  <c r="F13" i="2" s="1"/>
  <c r="I13" i="2"/>
  <c r="J13" i="2"/>
  <c r="M13" i="2"/>
  <c r="N13" i="2"/>
  <c r="Q13" i="2"/>
  <c r="R13" i="2" s="1"/>
  <c r="U13" i="2"/>
  <c r="V13" i="2" s="1"/>
  <c r="Y13" i="2"/>
  <c r="Z13" i="2" s="1"/>
  <c r="AC13" i="2"/>
  <c r="AD13" i="2" s="1"/>
  <c r="E14" i="2"/>
  <c r="F14" i="2" s="1"/>
  <c r="I14" i="2"/>
  <c r="J14" i="2" s="1"/>
  <c r="M14" i="2"/>
  <c r="N14" i="2" s="1"/>
  <c r="Q14" i="2"/>
  <c r="R14" i="2" s="1"/>
  <c r="U14" i="2"/>
  <c r="V14" i="2"/>
  <c r="Y14" i="2"/>
  <c r="Z14" i="2" s="1"/>
  <c r="AC14" i="2"/>
  <c r="AD14" i="2" s="1"/>
  <c r="E15" i="2"/>
  <c r="F15" i="2" s="1"/>
  <c r="I15" i="2"/>
  <c r="J15" i="2"/>
  <c r="M15" i="2"/>
  <c r="N15" i="2" s="1"/>
  <c r="Q15" i="2"/>
  <c r="R15" i="2" s="1"/>
  <c r="U15" i="2"/>
  <c r="V15" i="2" s="1"/>
  <c r="Y15" i="2"/>
  <c r="Z15" i="2"/>
  <c r="AC15" i="2"/>
  <c r="AD15" i="2" s="1"/>
  <c r="E16" i="2"/>
  <c r="F16" i="2" s="1"/>
  <c r="I16" i="2"/>
  <c r="J16" i="2" s="1"/>
  <c r="M16" i="2"/>
  <c r="N16" i="2" s="1"/>
  <c r="Q16" i="2"/>
  <c r="R16" i="2" s="1"/>
  <c r="U16" i="2"/>
  <c r="V16" i="2" s="1"/>
  <c r="Y16" i="2"/>
  <c r="Z16" i="2" s="1"/>
  <c r="AC16" i="2"/>
  <c r="AD16" i="2" s="1"/>
  <c r="E17" i="2"/>
  <c r="F17" i="2" s="1"/>
  <c r="I17" i="2"/>
  <c r="J17" i="2" s="1"/>
  <c r="M17" i="2"/>
  <c r="N17" i="2" s="1"/>
  <c r="Q17" i="2"/>
  <c r="R17" i="2" s="1"/>
  <c r="U17" i="2"/>
  <c r="V17" i="2" s="1"/>
  <c r="Y17" i="2"/>
  <c r="Z17" i="2" s="1"/>
  <c r="AC17" i="2"/>
  <c r="AD17" i="2" s="1"/>
  <c r="E18" i="2"/>
  <c r="F18" i="2"/>
  <c r="I18" i="2"/>
  <c r="J18" i="2" s="1"/>
  <c r="M18" i="2"/>
  <c r="N18" i="2" s="1"/>
  <c r="Q18" i="2"/>
  <c r="R18" i="2"/>
  <c r="U18" i="2"/>
  <c r="V18" i="2" s="1"/>
  <c r="Y18" i="2"/>
  <c r="Z18" i="2"/>
  <c r="AC18" i="2"/>
  <c r="AD18" i="2" s="1"/>
  <c r="E19" i="2"/>
  <c r="F19" i="2" s="1"/>
  <c r="I19" i="2"/>
  <c r="J19" i="2" s="1"/>
  <c r="M19" i="2"/>
  <c r="N19" i="2"/>
  <c r="Q19" i="2"/>
  <c r="R19" i="2" s="1"/>
  <c r="U19" i="2"/>
  <c r="V19" i="2"/>
  <c r="Y19" i="2"/>
  <c r="Z19" i="2"/>
  <c r="AC19" i="2"/>
  <c r="AD19" i="2" s="1"/>
  <c r="E20" i="2"/>
  <c r="F20" i="2" s="1"/>
  <c r="I20" i="2"/>
  <c r="J20" i="2" s="1"/>
  <c r="M20" i="2"/>
  <c r="N20" i="2" s="1"/>
  <c r="Q20" i="2"/>
  <c r="R20" i="2" s="1"/>
  <c r="U20" i="2"/>
  <c r="V20" i="2" s="1"/>
  <c r="Y20" i="2"/>
  <c r="Z20" i="2"/>
  <c r="AC20" i="2"/>
  <c r="AD20" i="2"/>
  <c r="E21" i="2"/>
  <c r="F21" i="2"/>
  <c r="I21" i="2"/>
  <c r="J21" i="2" s="1"/>
  <c r="M21" i="2"/>
  <c r="N21" i="2"/>
  <c r="Q21" i="2"/>
  <c r="R21" i="2" s="1"/>
  <c r="U21" i="2"/>
  <c r="V21" i="2" s="1"/>
  <c r="Y21" i="2"/>
  <c r="Z21" i="2" s="1"/>
  <c r="AC21" i="2"/>
  <c r="AD21" i="2" s="1"/>
  <c r="E22" i="2"/>
  <c r="F22" i="2"/>
  <c r="I22" i="2"/>
  <c r="J22" i="2" s="1"/>
  <c r="M22" i="2"/>
  <c r="N22" i="2" s="1"/>
  <c r="Q22" i="2"/>
  <c r="R22" i="2"/>
  <c r="U22" i="2"/>
  <c r="V22" i="2" s="1"/>
  <c r="Y22" i="2"/>
  <c r="Z22" i="2"/>
  <c r="AC22" i="2"/>
  <c r="AD22" i="2" s="1"/>
  <c r="E23" i="2"/>
  <c r="F23" i="2"/>
  <c r="I23" i="2"/>
  <c r="J23" i="2" s="1"/>
  <c r="M23" i="2"/>
  <c r="N23" i="2"/>
  <c r="Q23" i="2"/>
  <c r="R23" i="2" s="1"/>
  <c r="U23" i="2"/>
  <c r="V23" i="2"/>
  <c r="Y23" i="2"/>
  <c r="Z23" i="2" s="1"/>
  <c r="AC23" i="2"/>
  <c r="AD23" i="2" s="1"/>
  <c r="E24" i="2"/>
  <c r="F24" i="2" s="1"/>
  <c r="I24" i="2"/>
  <c r="J24" i="2" s="1"/>
  <c r="M24" i="2"/>
  <c r="N24" i="2" s="1"/>
  <c r="Q24" i="2"/>
  <c r="R24" i="2"/>
  <c r="U24" i="2"/>
  <c r="V24" i="2" s="1"/>
  <c r="Y24" i="2"/>
  <c r="Z24" i="2" s="1"/>
  <c r="AC24" i="2"/>
  <c r="AD24" i="2" s="1"/>
  <c r="E25" i="2"/>
  <c r="F25" i="2" s="1"/>
  <c r="I25" i="2"/>
  <c r="J25" i="2" s="1"/>
  <c r="M25" i="2"/>
  <c r="N25" i="2" s="1"/>
  <c r="Q25" i="2"/>
  <c r="R25" i="2" s="1"/>
  <c r="U25" i="2"/>
  <c r="V25" i="2"/>
  <c r="Y25" i="2"/>
  <c r="Z25" i="2" s="1"/>
  <c r="AC25" i="2"/>
  <c r="AD25" i="2"/>
  <c r="E26" i="2"/>
  <c r="F26" i="2" s="1"/>
  <c r="I26" i="2"/>
  <c r="J26" i="2" s="1"/>
  <c r="M26" i="2"/>
  <c r="N26" i="2" s="1"/>
  <c r="Q26" i="2"/>
  <c r="R26" i="2" s="1"/>
  <c r="U26" i="2"/>
  <c r="V26" i="2" s="1"/>
  <c r="Y26" i="2"/>
  <c r="Z26" i="2"/>
  <c r="AC26" i="2"/>
  <c r="AD26" i="2"/>
  <c r="E27" i="2"/>
  <c r="F27" i="2" s="1"/>
  <c r="I27" i="2"/>
  <c r="J27" i="2" s="1"/>
  <c r="M27" i="2"/>
  <c r="N27" i="2" s="1"/>
  <c r="Q27" i="2"/>
  <c r="R27" i="2"/>
  <c r="U27" i="2"/>
  <c r="V27" i="2" s="1"/>
  <c r="Y27" i="2"/>
  <c r="Z27" i="2" s="1"/>
  <c r="AC27" i="2"/>
  <c r="AD27" i="2" s="1"/>
  <c r="E28" i="2"/>
  <c r="F28" i="2"/>
  <c r="I28" i="2"/>
  <c r="J28" i="2" s="1"/>
  <c r="M28" i="2"/>
  <c r="N28" i="2"/>
  <c r="Q28" i="2"/>
  <c r="R28" i="2"/>
  <c r="U28" i="2"/>
  <c r="V28" i="2" s="1"/>
  <c r="Y28" i="2"/>
  <c r="Z28" i="2" s="1"/>
  <c r="AC28" i="2"/>
  <c r="AD28" i="2" s="1"/>
  <c r="E29" i="2"/>
  <c r="F29" i="2" s="1"/>
  <c r="I29" i="2"/>
  <c r="J29" i="2" s="1"/>
  <c r="M29" i="2"/>
  <c r="N29" i="2" s="1"/>
  <c r="Q29" i="2"/>
  <c r="R29" i="2"/>
  <c r="U29" i="2"/>
  <c r="V29" i="2" s="1"/>
  <c r="Y29" i="2"/>
  <c r="Z29" i="2" s="1"/>
  <c r="AC29" i="2"/>
  <c r="AD29" i="2" s="1"/>
  <c r="E30" i="2"/>
  <c r="F30" i="2" s="1"/>
  <c r="I30" i="2"/>
  <c r="J30" i="2" s="1"/>
  <c r="M30" i="2"/>
  <c r="N30" i="2" s="1"/>
  <c r="Q30" i="2"/>
  <c r="R30" i="2" s="1"/>
  <c r="U30" i="2"/>
  <c r="V30" i="2"/>
  <c r="Y30" i="2"/>
  <c r="Z30" i="2" s="1"/>
  <c r="AC30" i="2"/>
  <c r="AD30" i="2"/>
  <c r="E31" i="2"/>
  <c r="F31" i="2" s="1"/>
  <c r="I31" i="2"/>
  <c r="J31" i="2" s="1"/>
  <c r="M31" i="2"/>
  <c r="N31" i="2" s="1"/>
  <c r="Q31" i="2"/>
  <c r="R31" i="2"/>
  <c r="U31" i="2"/>
  <c r="V31" i="2" s="1"/>
  <c r="Y31" i="2"/>
  <c r="Z31" i="2"/>
  <c r="AC31" i="2"/>
  <c r="AD31" i="2" s="1"/>
  <c r="E32" i="2"/>
  <c r="F32" i="2"/>
  <c r="I32" i="2"/>
  <c r="J32" i="2" s="1"/>
  <c r="M32" i="2"/>
  <c r="N32" i="2"/>
  <c r="Q32" i="2"/>
  <c r="R32" i="2" s="1"/>
  <c r="U32" i="2"/>
  <c r="V32" i="2"/>
  <c r="Y32" i="2"/>
  <c r="Z32" i="2" s="1"/>
  <c r="AC32" i="2"/>
  <c r="AD32" i="2" s="1"/>
  <c r="E33" i="2"/>
  <c r="F33" i="2" s="1"/>
  <c r="I33" i="2"/>
  <c r="J33" i="2" s="1"/>
  <c r="M33" i="2"/>
  <c r="N33" i="2" s="1"/>
  <c r="Q33" i="2"/>
  <c r="R33" i="2"/>
  <c r="U33" i="2"/>
  <c r="V33" i="2" s="1"/>
  <c r="Y33" i="2"/>
  <c r="Z33" i="2" s="1"/>
  <c r="AC33" i="2"/>
  <c r="AD33" i="2" s="1"/>
  <c r="E34" i="2"/>
  <c r="F34" i="2" s="1"/>
  <c r="I34" i="2"/>
  <c r="J34" i="2" s="1"/>
  <c r="M34" i="2"/>
  <c r="N34" i="2" s="1"/>
  <c r="Q34" i="2"/>
  <c r="R34" i="2" s="1"/>
  <c r="U34" i="2"/>
  <c r="V34" i="2" s="1"/>
  <c r="Y34" i="2"/>
  <c r="Z34" i="2"/>
  <c r="AC34" i="2"/>
  <c r="AD34" i="2" s="1"/>
  <c r="E35" i="2"/>
  <c r="F35" i="2"/>
  <c r="I35" i="2"/>
  <c r="J35" i="2" s="1"/>
  <c r="M35" i="2"/>
  <c r="N35" i="2" s="1"/>
  <c r="Q35" i="2"/>
  <c r="R35" i="2" s="1"/>
  <c r="U35" i="2"/>
  <c r="V35" i="2" s="1"/>
  <c r="Y35" i="2"/>
  <c r="Z35" i="2" s="1"/>
  <c r="AC35" i="2"/>
  <c r="AD35" i="2" s="1"/>
  <c r="E36" i="2"/>
  <c r="F36" i="2" s="1"/>
  <c r="I36" i="2"/>
  <c r="J36" i="2" s="1"/>
  <c r="M36" i="2"/>
  <c r="N36" i="2" s="1"/>
  <c r="Q36" i="2"/>
  <c r="R36" i="2" s="1"/>
  <c r="U36" i="2"/>
  <c r="V36" i="2" s="1"/>
  <c r="Y36" i="2"/>
  <c r="Z36" i="2" s="1"/>
  <c r="AC36" i="2"/>
  <c r="AD36" i="2" s="1"/>
  <c r="E37" i="2"/>
  <c r="F37" i="2"/>
  <c r="I37" i="2"/>
  <c r="J37" i="2" s="1"/>
  <c r="M37" i="2"/>
  <c r="N37" i="2"/>
  <c r="Q37" i="2"/>
  <c r="R37" i="2" s="1"/>
  <c r="U37" i="2"/>
  <c r="V37" i="2"/>
  <c r="Y37" i="2"/>
  <c r="Z37" i="2" s="1"/>
  <c r="AC37" i="2"/>
  <c r="AD37" i="2" s="1"/>
  <c r="E38" i="2"/>
  <c r="F38" i="2" s="1"/>
  <c r="I38" i="2"/>
  <c r="J38" i="2" s="1"/>
  <c r="M38" i="2"/>
  <c r="N38" i="2" s="1"/>
  <c r="Q38" i="2"/>
  <c r="R38" i="2" s="1"/>
  <c r="U38" i="2"/>
  <c r="V38" i="2" s="1"/>
  <c r="Y38" i="2"/>
  <c r="Z38" i="2" s="1"/>
  <c r="AC38" i="2"/>
  <c r="AD38" i="2"/>
  <c r="E39" i="2"/>
  <c r="F39" i="2" s="1"/>
  <c r="I39" i="2"/>
  <c r="J39" i="2" s="1"/>
  <c r="M39" i="2"/>
  <c r="N39" i="2"/>
  <c r="Q39" i="2"/>
  <c r="R39" i="2" s="1"/>
  <c r="U39" i="2"/>
  <c r="V39" i="2" s="1"/>
  <c r="Y39" i="2"/>
  <c r="Z39" i="2" s="1"/>
  <c r="AC39" i="2"/>
  <c r="AD39" i="2" s="1"/>
  <c r="E40" i="2"/>
  <c r="F40" i="2" s="1"/>
  <c r="I40" i="2"/>
  <c r="J40" i="2" s="1"/>
  <c r="M40" i="2"/>
  <c r="N40" i="2" s="1"/>
  <c r="Q40" i="2"/>
  <c r="R40" i="2" s="1"/>
  <c r="U40" i="2"/>
  <c r="V40" i="2" s="1"/>
  <c r="Y40" i="2"/>
  <c r="Z40" i="2" s="1"/>
  <c r="AC40" i="2"/>
  <c r="AD40" i="2" s="1"/>
  <c r="E41" i="2"/>
  <c r="F41" i="2" s="1"/>
  <c r="I41" i="2"/>
  <c r="J41" i="2" s="1"/>
  <c r="M41" i="2"/>
  <c r="N41" i="2" s="1"/>
  <c r="Q41" i="2"/>
  <c r="R41" i="2" s="1"/>
  <c r="U41" i="2"/>
  <c r="V41" i="2"/>
  <c r="Y41" i="2"/>
  <c r="Z41" i="2"/>
  <c r="AC41" i="2"/>
  <c r="AD41" i="2" s="1"/>
  <c r="E42" i="2"/>
  <c r="F42" i="2"/>
  <c r="I42" i="2"/>
  <c r="J42" i="2" s="1"/>
  <c r="M42" i="2"/>
  <c r="N42" i="2"/>
  <c r="Q42" i="2"/>
  <c r="R42" i="2" s="1"/>
  <c r="U42" i="2"/>
  <c r="V42" i="2"/>
  <c r="Y42" i="2"/>
  <c r="Z42" i="2" s="1"/>
  <c r="AC42" i="2"/>
  <c r="AD42" i="2" s="1"/>
  <c r="E43" i="2"/>
  <c r="F43" i="2"/>
  <c r="I43" i="2"/>
  <c r="J43" i="2" s="1"/>
  <c r="M43" i="2"/>
  <c r="N43" i="2"/>
  <c r="Q43" i="2"/>
  <c r="R43" i="2" s="1"/>
  <c r="U43" i="2"/>
  <c r="V43" i="2" s="1"/>
  <c r="Y43" i="2"/>
  <c r="Z43" i="2" s="1"/>
  <c r="AC43" i="2"/>
  <c r="AD43" i="2" s="1"/>
  <c r="E44" i="2"/>
  <c r="F44" i="2" s="1"/>
  <c r="I44" i="2"/>
  <c r="J44" i="2" s="1"/>
  <c r="M44" i="2"/>
  <c r="N44" i="2" s="1"/>
  <c r="Q44" i="2"/>
  <c r="R44" i="2" s="1"/>
  <c r="U44" i="2"/>
  <c r="V44" i="2" s="1"/>
  <c r="Y44" i="2"/>
  <c r="Z44" i="2" s="1"/>
  <c r="AC44" i="2"/>
  <c r="AD44" i="2" s="1"/>
  <c r="E45" i="2"/>
  <c r="F45" i="2" s="1"/>
  <c r="I45" i="2"/>
  <c r="J45" i="2" s="1"/>
  <c r="M45" i="2"/>
  <c r="N45" i="2" s="1"/>
  <c r="Q45" i="2"/>
  <c r="R45" i="2" s="1"/>
  <c r="U45" i="2"/>
  <c r="V45" i="2" s="1"/>
  <c r="Y45" i="2"/>
  <c r="Z45" i="2"/>
  <c r="AC45" i="2"/>
  <c r="AD45" i="2" s="1"/>
  <c r="E46" i="2"/>
  <c r="F46" i="2"/>
  <c r="I46" i="2"/>
  <c r="J46" i="2" s="1"/>
  <c r="M46" i="2"/>
  <c r="N46" i="2" s="1"/>
  <c r="Q46" i="2"/>
  <c r="R46" i="2" s="1"/>
  <c r="U46" i="2"/>
  <c r="V46" i="2" s="1"/>
  <c r="Y46" i="2"/>
  <c r="Z46" i="2" s="1"/>
  <c r="AC46" i="2"/>
  <c r="AD46" i="2" s="1"/>
  <c r="E47" i="2"/>
  <c r="F47" i="2" s="1"/>
  <c r="I47" i="2"/>
  <c r="J47" i="2" s="1"/>
  <c r="M47" i="2"/>
  <c r="N47" i="2" s="1"/>
  <c r="Q47" i="2"/>
  <c r="R47" i="2" s="1"/>
  <c r="U47" i="2"/>
  <c r="V47" i="2"/>
  <c r="Y47" i="2"/>
  <c r="Z47" i="2" s="1"/>
  <c r="AC47" i="2"/>
  <c r="AD47" i="2" s="1"/>
  <c r="E48" i="2"/>
  <c r="F48" i="2" s="1"/>
  <c r="I48" i="2"/>
  <c r="J48" i="2" s="1"/>
  <c r="M48" i="2"/>
  <c r="N48" i="2" s="1"/>
  <c r="Q48" i="2"/>
  <c r="R48" i="2" s="1"/>
  <c r="U48" i="2"/>
  <c r="V48" i="2" s="1"/>
  <c r="Y48" i="2"/>
  <c r="Z48" i="2" s="1"/>
  <c r="AC48" i="2"/>
  <c r="AD48" i="2" s="1"/>
  <c r="E49" i="2"/>
  <c r="F49" i="2" s="1"/>
  <c r="I49" i="2"/>
  <c r="J49" i="2" s="1"/>
  <c r="M49" i="2"/>
  <c r="N49" i="2" s="1"/>
  <c r="Q49" i="2"/>
  <c r="R49" i="2" s="1"/>
  <c r="U49" i="2"/>
  <c r="V49" i="2" s="1"/>
  <c r="Y49" i="2"/>
  <c r="Z49" i="2" s="1"/>
  <c r="AC49" i="2"/>
  <c r="AD49" i="2" s="1"/>
  <c r="E50" i="2"/>
  <c r="F50" i="2" s="1"/>
  <c r="I50" i="2"/>
  <c r="J50" i="2" s="1"/>
  <c r="M50" i="2"/>
  <c r="N50" i="2" s="1"/>
  <c r="Q50" i="2"/>
  <c r="R50" i="2" s="1"/>
  <c r="U50" i="2"/>
  <c r="V50" i="2"/>
  <c r="Y50" i="2"/>
  <c r="Z50" i="2" s="1"/>
  <c r="AC50" i="2"/>
  <c r="AD50" i="2" s="1"/>
  <c r="E51" i="2"/>
  <c r="F51" i="2" s="1"/>
  <c r="I51" i="2"/>
  <c r="J51" i="2" s="1"/>
  <c r="M51" i="2"/>
  <c r="N51" i="2"/>
  <c r="Q51" i="2"/>
  <c r="R51" i="2" s="1"/>
  <c r="U51" i="2"/>
  <c r="V51" i="2"/>
  <c r="Y51" i="2"/>
  <c r="Z51" i="2" s="1"/>
  <c r="AC51" i="2"/>
  <c r="AD51" i="2" s="1"/>
  <c r="E52" i="2"/>
  <c r="F52" i="2" s="1"/>
  <c r="I52" i="2"/>
  <c r="J52" i="2" s="1"/>
  <c r="M52" i="2"/>
  <c r="N52" i="2" s="1"/>
  <c r="Q52" i="2"/>
  <c r="R52" i="2" s="1"/>
  <c r="U52" i="2"/>
  <c r="V52" i="2" s="1"/>
  <c r="Y52" i="2"/>
  <c r="Z52" i="2" s="1"/>
  <c r="AC52" i="2"/>
  <c r="AD52" i="2" s="1"/>
  <c r="E53" i="2"/>
  <c r="F53" i="2" s="1"/>
  <c r="I53" i="2"/>
  <c r="J53" i="2" s="1"/>
  <c r="M53" i="2"/>
  <c r="N53" i="2"/>
  <c r="Q53" i="2"/>
  <c r="R53" i="2" s="1"/>
  <c r="U53" i="2"/>
  <c r="V53" i="2" s="1"/>
  <c r="Y53" i="2"/>
  <c r="Z53" i="2" s="1"/>
  <c r="AC53" i="2"/>
  <c r="AD53" i="2" s="1"/>
  <c r="E54" i="2"/>
  <c r="F54" i="2" s="1"/>
  <c r="I54" i="2"/>
  <c r="J54" i="2" s="1"/>
  <c r="M54" i="2"/>
  <c r="N54" i="2" s="1"/>
  <c r="Q54" i="2"/>
  <c r="R54" i="2" s="1"/>
  <c r="U54" i="2"/>
  <c r="V54" i="2" s="1"/>
  <c r="Y54" i="2"/>
  <c r="Z54" i="2" s="1"/>
  <c r="AC54" i="2"/>
  <c r="AD54" i="2" s="1"/>
  <c r="E55" i="2"/>
  <c r="F55" i="2" s="1"/>
  <c r="I55" i="2"/>
  <c r="J55" i="2" s="1"/>
  <c r="M55" i="2"/>
  <c r="N55" i="2" s="1"/>
  <c r="Q55" i="2"/>
  <c r="R55" i="2"/>
  <c r="U55" i="2"/>
  <c r="V55" i="2" s="1"/>
  <c r="Y55" i="2"/>
  <c r="Z55" i="2"/>
  <c r="AC55" i="2"/>
  <c r="AD55" i="2" s="1"/>
  <c r="E56" i="2"/>
  <c r="F56" i="2" s="1"/>
  <c r="I56" i="2"/>
  <c r="J56" i="2" s="1"/>
  <c r="M56" i="2"/>
  <c r="N56" i="2" s="1"/>
  <c r="Q56" i="2"/>
  <c r="R56" i="2" s="1"/>
  <c r="U56" i="2"/>
  <c r="V56" i="2" s="1"/>
  <c r="Y56" i="2"/>
  <c r="Z56" i="2"/>
  <c r="AC56" i="2"/>
  <c r="AD56" i="2" s="1"/>
  <c r="E57" i="2"/>
  <c r="F57" i="2"/>
  <c r="I57" i="2"/>
  <c r="J57" i="2" s="1"/>
  <c r="M57" i="2"/>
  <c r="N57" i="2" s="1"/>
  <c r="Q57" i="2"/>
  <c r="R57" i="2" s="1"/>
  <c r="U57" i="2"/>
  <c r="V57" i="2" s="1"/>
  <c r="Y57" i="2"/>
  <c r="Z57" i="2" s="1"/>
  <c r="AC57" i="2"/>
  <c r="AD57" i="2" s="1"/>
  <c r="E58" i="2"/>
  <c r="F58" i="2" s="1"/>
  <c r="I58" i="2"/>
  <c r="J58" i="2" s="1"/>
  <c r="M58" i="2"/>
  <c r="N58" i="2" s="1"/>
  <c r="Q58" i="2"/>
  <c r="R58" i="2"/>
  <c r="U58" i="2"/>
  <c r="V58" i="2" s="1"/>
  <c r="Y58" i="2"/>
  <c r="Z58" i="2" s="1"/>
  <c r="AC58" i="2"/>
  <c r="AD58" i="2"/>
  <c r="E59" i="2"/>
  <c r="F59" i="2"/>
  <c r="I59" i="2"/>
  <c r="J59" i="2" s="1"/>
  <c r="M59" i="2"/>
  <c r="N59" i="2" s="1"/>
  <c r="Q59" i="2"/>
  <c r="R59" i="2" s="1"/>
  <c r="U59" i="2"/>
  <c r="V59" i="2" s="1"/>
  <c r="Y59" i="2"/>
  <c r="Z59" i="2" s="1"/>
  <c r="AC59" i="2"/>
  <c r="AD59" i="2" s="1"/>
  <c r="E60" i="2"/>
  <c r="F60" i="2" s="1"/>
  <c r="I60" i="2"/>
  <c r="J60" i="2" s="1"/>
  <c r="M60" i="2"/>
  <c r="N60" i="2" s="1"/>
  <c r="Q60" i="2"/>
  <c r="R60" i="2"/>
  <c r="U60" i="2"/>
  <c r="V60" i="2" s="1"/>
  <c r="Y60" i="2"/>
  <c r="Z60" i="2" s="1"/>
  <c r="AC60" i="2"/>
  <c r="AD60" i="2" s="1"/>
  <c r="E61" i="2"/>
  <c r="F61" i="2"/>
  <c r="I61" i="2"/>
  <c r="J61" i="2" s="1"/>
  <c r="M61" i="2"/>
  <c r="N61" i="2"/>
  <c r="Q61" i="2"/>
  <c r="R61" i="2"/>
  <c r="U61" i="2"/>
  <c r="V61" i="2" s="1"/>
  <c r="Y61" i="2"/>
  <c r="Z61" i="2" s="1"/>
  <c r="AC61" i="2"/>
  <c r="AD61" i="2" s="1"/>
  <c r="E62" i="2"/>
  <c r="F62" i="2" s="1"/>
  <c r="I62" i="2"/>
  <c r="J62" i="2" s="1"/>
  <c r="M62" i="2"/>
  <c r="N62" i="2" s="1"/>
  <c r="Q62" i="2"/>
  <c r="R62" i="2" s="1"/>
  <c r="U62" i="2"/>
  <c r="V62" i="2" s="1"/>
  <c r="Y62" i="2"/>
  <c r="Z62" i="2"/>
  <c r="AC62" i="2"/>
  <c r="AD62" i="2" s="1"/>
  <c r="E63" i="2"/>
  <c r="F63" i="2" s="1"/>
  <c r="I63" i="2"/>
  <c r="J63" i="2" s="1"/>
  <c r="M63" i="2"/>
  <c r="N63" i="2" s="1"/>
  <c r="Q63" i="2"/>
  <c r="R63" i="2" s="1"/>
  <c r="U63" i="2"/>
  <c r="V63" i="2"/>
  <c r="Y63" i="2"/>
  <c r="Z63" i="2" s="1"/>
  <c r="AC63" i="2"/>
  <c r="AD63" i="2" s="1"/>
  <c r="E64" i="2"/>
  <c r="F64" i="2" s="1"/>
  <c r="I64" i="2"/>
  <c r="J64" i="2" s="1"/>
  <c r="M64" i="2"/>
  <c r="N64" i="2"/>
  <c r="Q64" i="2"/>
  <c r="R64" i="2" s="1"/>
  <c r="U64" i="2"/>
  <c r="V64" i="2"/>
  <c r="Y64" i="2"/>
  <c r="Z64" i="2" s="1"/>
  <c r="AC64" i="2"/>
  <c r="AD64" i="2" s="1"/>
  <c r="E65" i="2"/>
  <c r="F65" i="2" s="1"/>
  <c r="I65" i="2"/>
  <c r="J65" i="2" s="1"/>
  <c r="M65" i="2"/>
  <c r="N65" i="2" s="1"/>
  <c r="Q65" i="2"/>
  <c r="R65" i="2" s="1"/>
  <c r="U65" i="2"/>
  <c r="V65" i="2"/>
  <c r="Y65" i="2"/>
  <c r="Z65" i="2" s="1"/>
  <c r="AC65" i="2"/>
  <c r="AD65" i="2"/>
  <c r="E66" i="2"/>
  <c r="F66" i="2" s="1"/>
  <c r="I66" i="2"/>
  <c r="J66" i="2" s="1"/>
  <c r="M66" i="2"/>
  <c r="N66" i="2" s="1"/>
  <c r="Q66" i="2"/>
  <c r="R66" i="2" s="1"/>
  <c r="U66" i="2"/>
  <c r="V66" i="2" s="1"/>
  <c r="Y66" i="2"/>
  <c r="Z66" i="2" s="1"/>
  <c r="AC66" i="2"/>
  <c r="AD66" i="2" s="1"/>
  <c r="E67" i="2"/>
  <c r="F67" i="2" s="1"/>
  <c r="I67" i="2"/>
  <c r="J67" i="2" s="1"/>
  <c r="M67" i="2"/>
  <c r="N67" i="2" s="1"/>
  <c r="Q67" i="2"/>
  <c r="R67" i="2" s="1"/>
  <c r="U67" i="2"/>
  <c r="V67" i="2" s="1"/>
  <c r="Y67" i="2"/>
  <c r="Z67" i="2" s="1"/>
  <c r="AC67" i="2"/>
  <c r="AD67" i="2" s="1"/>
  <c r="E68" i="2"/>
  <c r="F68" i="2"/>
  <c r="I68" i="2"/>
  <c r="J68" i="2" s="1"/>
  <c r="M68" i="2"/>
  <c r="N68" i="2" s="1"/>
  <c r="Q68" i="2"/>
  <c r="R68" i="2" s="1"/>
  <c r="U68" i="2"/>
  <c r="V68" i="2" s="1"/>
  <c r="Y68" i="2"/>
  <c r="Z68" i="2" s="1"/>
  <c r="AC68" i="2"/>
  <c r="AD68" i="2"/>
  <c r="E69" i="2"/>
  <c r="F69" i="2" s="1"/>
  <c r="I69" i="2"/>
  <c r="J69" i="2" s="1"/>
  <c r="M69" i="2"/>
  <c r="N69" i="2" s="1"/>
  <c r="Q69" i="2"/>
  <c r="R69" i="2" s="1"/>
  <c r="U69" i="2"/>
  <c r="V69" i="2" s="1"/>
  <c r="Y69" i="2"/>
  <c r="Z69" i="2" s="1"/>
  <c r="AC69" i="2"/>
  <c r="AD69" i="2" s="1"/>
  <c r="E70" i="2"/>
  <c r="F70" i="2" s="1"/>
  <c r="I70" i="2"/>
  <c r="J70" i="2" s="1"/>
  <c r="M70" i="2"/>
  <c r="N70" i="2" s="1"/>
  <c r="Q70" i="2"/>
  <c r="R70" i="2" s="1"/>
  <c r="U70" i="2"/>
  <c r="V70" i="2" s="1"/>
  <c r="Y70" i="2"/>
  <c r="Z70" i="2" s="1"/>
  <c r="AC70" i="2"/>
  <c r="AD70" i="2" s="1"/>
  <c r="E71" i="2"/>
  <c r="F71" i="2" s="1"/>
  <c r="I71" i="2"/>
  <c r="J71" i="2" s="1"/>
  <c r="M71" i="2"/>
  <c r="N71" i="2" s="1"/>
  <c r="Q71" i="2"/>
  <c r="R71" i="2"/>
  <c r="U71" i="2"/>
  <c r="V71" i="2" s="1"/>
  <c r="Y71" i="2"/>
  <c r="Z71" i="2" s="1"/>
  <c r="AC71" i="2"/>
  <c r="AD71" i="2" s="1"/>
  <c r="E72" i="2"/>
  <c r="F72" i="2" s="1"/>
  <c r="I72" i="2"/>
  <c r="J72" i="2" s="1"/>
  <c r="M72" i="2"/>
  <c r="N72" i="2"/>
  <c r="Q72" i="2"/>
  <c r="R72" i="2" s="1"/>
  <c r="U72" i="2"/>
  <c r="V72" i="2"/>
  <c r="Y72" i="2"/>
  <c r="Z72" i="2" s="1"/>
  <c r="AC72" i="2"/>
  <c r="AD72" i="2" s="1"/>
  <c r="E73" i="2"/>
  <c r="F73" i="2" s="1"/>
  <c r="I73" i="2"/>
  <c r="J73" i="2" s="1"/>
  <c r="M73" i="2"/>
  <c r="N73" i="2" s="1"/>
  <c r="Q73" i="2"/>
  <c r="R73" i="2" s="1"/>
  <c r="U73" i="2"/>
  <c r="V73" i="2" s="1"/>
  <c r="Y73" i="2"/>
  <c r="Z73" i="2" s="1"/>
  <c r="AC73" i="2"/>
  <c r="AD73" i="2" s="1"/>
  <c r="E74" i="2"/>
  <c r="F74" i="2" s="1"/>
  <c r="I74" i="2"/>
  <c r="J74" i="2" s="1"/>
  <c r="M74" i="2"/>
  <c r="N74" i="2" s="1"/>
  <c r="Q74" i="2"/>
  <c r="R74" i="2" s="1"/>
  <c r="U74" i="2"/>
  <c r="V74" i="2" s="1"/>
  <c r="Y74" i="2"/>
  <c r="Z74" i="2" s="1"/>
  <c r="AC74" i="2"/>
  <c r="AD74" i="2" s="1"/>
  <c r="E75" i="2"/>
  <c r="F75" i="2" s="1"/>
  <c r="I75" i="2"/>
  <c r="J75" i="2" s="1"/>
  <c r="M75" i="2"/>
  <c r="N75" i="2" s="1"/>
  <c r="Q75" i="2"/>
  <c r="R75" i="2" s="1"/>
  <c r="U75" i="2"/>
  <c r="V75" i="2" s="1"/>
  <c r="Y75" i="2"/>
  <c r="Z75" i="2"/>
  <c r="AC75" i="2"/>
  <c r="AD75" i="2" s="1"/>
  <c r="E76" i="2"/>
  <c r="F76" i="2"/>
  <c r="I76" i="2"/>
  <c r="J76" i="2" s="1"/>
  <c r="M76" i="2"/>
  <c r="N76" i="2" s="1"/>
  <c r="Q76" i="2"/>
  <c r="R76" i="2" s="1"/>
  <c r="U76" i="2"/>
  <c r="V76" i="2"/>
  <c r="Y76" i="2"/>
  <c r="Z76" i="2" s="1"/>
  <c r="AC76" i="2"/>
  <c r="AD76" i="2" s="1"/>
  <c r="E77" i="2"/>
  <c r="F77" i="2" s="1"/>
  <c r="I77" i="2"/>
  <c r="J77" i="2" s="1"/>
  <c r="M77" i="2"/>
  <c r="N77" i="2" s="1"/>
  <c r="Q77" i="2"/>
  <c r="R77" i="2" s="1"/>
  <c r="U77" i="2"/>
  <c r="V77" i="2" s="1"/>
  <c r="Y77" i="2"/>
  <c r="Z77" i="2"/>
  <c r="AC77" i="2"/>
  <c r="AD77" i="2" s="1"/>
  <c r="E78" i="2"/>
  <c r="F78" i="2" s="1"/>
  <c r="I78" i="2"/>
  <c r="J78" i="2" s="1"/>
  <c r="M78" i="2"/>
  <c r="N78" i="2" s="1"/>
  <c r="Q78" i="2"/>
  <c r="R78" i="2" s="1"/>
  <c r="U78" i="2"/>
  <c r="V78" i="2" s="1"/>
  <c r="Y78" i="2"/>
  <c r="Z78" i="2" s="1"/>
  <c r="AC78" i="2"/>
  <c r="AD78" i="2" s="1"/>
  <c r="E79" i="2"/>
  <c r="F79" i="2" s="1"/>
  <c r="I79" i="2"/>
  <c r="J79" i="2" s="1"/>
  <c r="M79" i="2"/>
  <c r="N79" i="2" s="1"/>
  <c r="Q79" i="2"/>
  <c r="R79" i="2" s="1"/>
  <c r="U79" i="2"/>
  <c r="V79" i="2" s="1"/>
  <c r="Y79" i="2"/>
  <c r="Z79" i="2" s="1"/>
  <c r="AC79" i="2"/>
  <c r="AD79" i="2" s="1"/>
  <c r="E80" i="2"/>
  <c r="F80" i="2" s="1"/>
  <c r="I80" i="2"/>
  <c r="J80" i="2" s="1"/>
  <c r="M80" i="2"/>
  <c r="N80" i="2"/>
  <c r="Q80" i="2"/>
  <c r="R80" i="2" s="1"/>
  <c r="U80" i="2"/>
  <c r="V80" i="2" s="1"/>
  <c r="Y80" i="2"/>
  <c r="Z80" i="2" s="1"/>
  <c r="AC80" i="2"/>
  <c r="AD80" i="2" s="1"/>
  <c r="E81" i="2"/>
  <c r="F81" i="2" s="1"/>
  <c r="V118" i="2" l="1"/>
  <c r="Z118" i="2"/>
  <c r="F118" i="2"/>
  <c r="AD118" i="2"/>
  <c r="R118" i="2"/>
  <c r="N118" i="2"/>
  <c r="J118" i="2"/>
  <c r="B33" i="4" l="1"/>
  <c r="B12" i="4"/>
  <c r="B11" i="4"/>
  <c r="B10" i="4"/>
  <c r="B9" i="4"/>
  <c r="B8" i="4"/>
  <c r="B7" i="4"/>
  <c r="B6" i="4"/>
  <c r="B5" i="4"/>
  <c r="B4" i="4"/>
  <c r="B3" i="4"/>
  <c r="E80" i="3"/>
  <c r="F80" i="3" s="1"/>
  <c r="E79" i="3"/>
  <c r="F79" i="3" s="1"/>
  <c r="E78" i="3"/>
  <c r="F78" i="3" s="1"/>
  <c r="E77" i="3"/>
  <c r="F77" i="3" s="1"/>
  <c r="E76" i="3"/>
  <c r="F76" i="3" s="1"/>
  <c r="E75" i="3"/>
  <c r="F75" i="3" s="1"/>
  <c r="E74" i="3"/>
  <c r="F74" i="3" s="1"/>
  <c r="E73" i="3"/>
  <c r="F73" i="3" s="1"/>
  <c r="E72" i="3"/>
  <c r="F72" i="3" s="1"/>
  <c r="E71" i="3"/>
  <c r="F71" i="3" s="1"/>
  <c r="E70" i="3"/>
  <c r="F70" i="3" s="1"/>
  <c r="E69" i="3"/>
  <c r="F69" i="3" s="1"/>
  <c r="E68" i="3"/>
  <c r="F68" i="3" s="1"/>
  <c r="E67" i="3"/>
  <c r="F67" i="3" s="1"/>
  <c r="E66" i="3"/>
  <c r="F66" i="3" s="1"/>
  <c r="E65" i="3"/>
  <c r="F65" i="3" s="1"/>
  <c r="E64" i="3"/>
  <c r="F64" i="3" s="1"/>
  <c r="E63" i="3"/>
  <c r="F63" i="3" s="1"/>
  <c r="E62" i="3"/>
  <c r="F62" i="3" s="1"/>
  <c r="E61" i="3"/>
  <c r="F61" i="3" s="1"/>
  <c r="F60" i="3"/>
  <c r="E60" i="3"/>
  <c r="E59" i="3"/>
  <c r="F59" i="3" s="1"/>
  <c r="E58" i="3"/>
  <c r="F58" i="3" s="1"/>
  <c r="E57" i="3"/>
  <c r="F57" i="3" s="1"/>
  <c r="E56" i="3"/>
  <c r="F56" i="3" s="1"/>
  <c r="E55" i="3"/>
  <c r="F55" i="3" s="1"/>
  <c r="E54" i="3"/>
  <c r="F54" i="3" s="1"/>
  <c r="E53" i="3"/>
  <c r="F53" i="3" s="1"/>
  <c r="E52" i="3"/>
  <c r="F52" i="3" s="1"/>
  <c r="E51" i="3"/>
  <c r="F51" i="3" s="1"/>
  <c r="E50" i="3"/>
  <c r="F50" i="3" s="1"/>
  <c r="E49" i="3"/>
  <c r="F49" i="3" s="1"/>
  <c r="E48" i="3"/>
  <c r="F48" i="3" s="1"/>
  <c r="E47" i="3"/>
  <c r="F47" i="3" s="1"/>
  <c r="E46" i="3"/>
  <c r="F46" i="3" s="1"/>
  <c r="E45" i="3"/>
  <c r="F45" i="3" s="1"/>
  <c r="E44" i="3"/>
  <c r="F44" i="3" s="1"/>
  <c r="E43" i="3"/>
  <c r="F43" i="3" s="1"/>
  <c r="E42" i="3"/>
  <c r="F42" i="3" s="1"/>
  <c r="E41" i="3"/>
  <c r="F41" i="3" s="1"/>
  <c r="E40" i="3"/>
  <c r="F40" i="3" s="1"/>
  <c r="F39" i="3"/>
  <c r="E39" i="3"/>
  <c r="E38" i="3"/>
  <c r="F38" i="3" s="1"/>
  <c r="E37" i="3"/>
  <c r="F37" i="3" s="1"/>
  <c r="E36" i="3"/>
  <c r="F36" i="3" s="1"/>
  <c r="E35" i="3"/>
  <c r="F35" i="3" s="1"/>
  <c r="E34" i="3"/>
  <c r="F34" i="3" s="1"/>
  <c r="E33" i="3"/>
  <c r="F33" i="3" s="1"/>
  <c r="E32" i="3"/>
  <c r="F32" i="3" s="1"/>
  <c r="E31" i="3"/>
  <c r="F31" i="3" s="1"/>
  <c r="E30" i="3"/>
  <c r="F30" i="3" s="1"/>
  <c r="E29" i="3"/>
  <c r="F29" i="3" s="1"/>
  <c r="E28" i="3"/>
  <c r="F28" i="3" s="1"/>
  <c r="E27" i="3"/>
  <c r="F27" i="3" s="1"/>
  <c r="E26" i="3"/>
  <c r="F26" i="3" s="1"/>
  <c r="E25" i="3"/>
  <c r="F25" i="3" s="1"/>
  <c r="E24" i="3"/>
  <c r="F24" i="3" s="1"/>
  <c r="F23" i="3"/>
  <c r="E23" i="3"/>
  <c r="E22" i="3"/>
  <c r="F22" i="3" s="1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E8" i="3"/>
  <c r="F8" i="3" s="1"/>
  <c r="E7" i="3"/>
  <c r="F7" i="3" s="1"/>
  <c r="E6" i="3"/>
  <c r="F6" i="3" s="1"/>
  <c r="E5" i="3"/>
  <c r="F5" i="3" s="1"/>
  <c r="E4" i="3"/>
  <c r="F4" i="3" s="1"/>
  <c r="E3" i="3"/>
  <c r="F3" i="3" s="1"/>
  <c r="E12" i="1"/>
  <c r="F12" i="1" s="1"/>
  <c r="E11" i="1"/>
  <c r="F11" i="1" s="1"/>
  <c r="E10" i="1"/>
  <c r="F10" i="1" s="1"/>
  <c r="E9" i="1"/>
  <c r="F9" i="1" s="1"/>
  <c r="E8" i="1"/>
  <c r="F8" i="1" s="1"/>
  <c r="E7" i="1"/>
  <c r="F7" i="1" s="1"/>
  <c r="E6" i="1"/>
  <c r="F6" i="1" s="1"/>
  <c r="E5" i="1"/>
  <c r="F5" i="1" s="1"/>
  <c r="E4" i="1"/>
  <c r="F4" i="1" s="1"/>
  <c r="E3" i="1"/>
  <c r="F3" i="1" s="1"/>
  <c r="F120" i="3" l="1"/>
  <c r="B27" i="4"/>
  <c r="B14" i="4"/>
  <c r="F17" i="4" s="1"/>
  <c r="F15" i="1"/>
</calcChain>
</file>

<file path=xl/sharedStrings.xml><?xml version="1.0" encoding="utf-8"?>
<sst xmlns="http://schemas.openxmlformats.org/spreadsheetml/2006/main" count="323" uniqueCount="161">
  <si>
    <t>NAZIONALE</t>
  </si>
  <si>
    <t>Supplemento carburante</t>
  </si>
  <si>
    <t>QUANTITA'</t>
  </si>
  <si>
    <t>PREZZO OFFERTO  (escluso suppl. carburante)</t>
  </si>
  <si>
    <t>PREZZO OFFERTO INCLUSO SUPP. CARBURANTE</t>
  </si>
  <si>
    <t>TOTALE</t>
  </si>
  <si>
    <r>
      <rPr>
        <b/>
        <sz val="11"/>
        <color indexed="10"/>
        <rFont val="Arial"/>
        <family val="2"/>
      </rPr>
      <t xml:space="preserve">SUPPLEMENTO CARBURANTE  %  </t>
    </r>
    <r>
      <rPr>
        <b/>
        <sz val="11"/>
        <color indexed="10"/>
        <rFont val="Wingdings"/>
        <family val="2"/>
      </rPr>
      <t></t>
    </r>
  </si>
  <si>
    <t>0 - 0,5 Kg</t>
  </si>
  <si>
    <t>0,5 - 1 Kg</t>
  </si>
  <si>
    <t>1 - 1,5 Kg</t>
  </si>
  <si>
    <t>2 - 3 Kg</t>
  </si>
  <si>
    <t>5 - 6 Kg</t>
  </si>
  <si>
    <t>10 - 15 Kg</t>
  </si>
  <si>
    <t>15 - 20 Kg</t>
  </si>
  <si>
    <t>20 - 30 Kg</t>
  </si>
  <si>
    <t>30 - 50 Kg</t>
  </si>
  <si>
    <r>
      <t xml:space="preserve">&gt;50 Kg </t>
    </r>
    <r>
      <rPr>
        <sz val="12"/>
        <color indexed="10"/>
        <rFont val="Calibri"/>
        <family val="2"/>
      </rPr>
      <t xml:space="preserve">(prezzo al kg) </t>
    </r>
  </si>
  <si>
    <t xml:space="preserve">INTERNAZIONALE        </t>
  </si>
  <si>
    <t>PREZZO OFFERTO (escluso suppl. carburante)</t>
  </si>
  <si>
    <r>
      <rPr>
        <b/>
        <sz val="11"/>
        <color indexed="10"/>
        <rFont val="Arial"/>
        <family val="2"/>
      </rPr>
      <t xml:space="preserve">SUPPLEMENTO CARBURANTE   % </t>
    </r>
    <r>
      <rPr>
        <b/>
        <sz val="11"/>
        <color indexed="10"/>
        <rFont val="Wingdings"/>
        <family val="2"/>
      </rPr>
      <t></t>
    </r>
  </si>
  <si>
    <t>classe 0,5 kg</t>
  </si>
  <si>
    <t>classe 0,5 - 2 kg</t>
  </si>
  <si>
    <t>classe 2 - 5 kg</t>
  </si>
  <si>
    <t>classe 5 - 10 kg</t>
  </si>
  <si>
    <t>classe 10 - 20 kg</t>
  </si>
  <si>
    <t>classe 20 -30 kg</t>
  </si>
  <si>
    <t>classe &gt; 30 kg</t>
  </si>
  <si>
    <t>Albania</t>
  </si>
  <si>
    <t>Argentina</t>
  </si>
  <si>
    <t>Armenia</t>
  </si>
  <si>
    <t>Australia</t>
  </si>
  <si>
    <t>Austria</t>
  </si>
  <si>
    <t>Azerbaijan</t>
  </si>
  <si>
    <t>Belgium</t>
  </si>
  <si>
    <t>Brazil</t>
  </si>
  <si>
    <t>Bulgaria</t>
  </si>
  <si>
    <t>Canada</t>
  </si>
  <si>
    <t>Chile</t>
  </si>
  <si>
    <t>China</t>
  </si>
  <si>
    <t>Colombia</t>
  </si>
  <si>
    <t>Costa Rica</t>
  </si>
  <si>
    <t>Cyprus</t>
  </si>
  <si>
    <t>Czech Republic</t>
  </si>
  <si>
    <t>Denmark</t>
  </si>
  <si>
    <t>Ecuador</t>
  </si>
  <si>
    <t>Egypt</t>
  </si>
  <si>
    <t>El Salvador</t>
  </si>
  <si>
    <t>Estonia</t>
  </si>
  <si>
    <t>Ethiopia</t>
  </si>
  <si>
    <t>Finland</t>
  </si>
  <si>
    <t>France</t>
  </si>
  <si>
    <t>Georgia</t>
  </si>
  <si>
    <t>Germany</t>
  </si>
  <si>
    <t>Greece</t>
  </si>
  <si>
    <t>Hong Kong</t>
  </si>
  <si>
    <t>Hungary</t>
  </si>
  <si>
    <t>India</t>
  </si>
  <si>
    <t>Indonesia</t>
  </si>
  <si>
    <t>Ireland</t>
  </si>
  <si>
    <t>Israel</t>
  </si>
  <si>
    <t>Japan</t>
  </si>
  <si>
    <t>Kazakhstan</t>
  </si>
  <si>
    <t>Kenya</t>
  </si>
  <si>
    <t>Lebanon</t>
  </si>
  <si>
    <t>Luxembourg</t>
  </si>
  <si>
    <t>Malaysia</t>
  </si>
  <si>
    <t>Malta</t>
  </si>
  <si>
    <t>Mexico</t>
  </si>
  <si>
    <t>Netherlands</t>
  </si>
  <si>
    <t>Norway</t>
  </si>
  <si>
    <t>Pakistan</t>
  </si>
  <si>
    <t>Peru</t>
  </si>
  <si>
    <t>Poland</t>
  </si>
  <si>
    <t>Portugal</t>
  </si>
  <si>
    <t>Qatar</t>
  </si>
  <si>
    <t>Romania</t>
  </si>
  <si>
    <t>San Marino</t>
  </si>
  <si>
    <t>Saudi Arabia</t>
  </si>
  <si>
    <t>Senegal</t>
  </si>
  <si>
    <t>Singapore</t>
  </si>
  <si>
    <t>Slovenia</t>
  </si>
  <si>
    <t>South Africa</t>
  </si>
  <si>
    <t>Spain</t>
  </si>
  <si>
    <t>Sri Lanka</t>
  </si>
  <si>
    <t>Sweden</t>
  </si>
  <si>
    <t>Switzerland</t>
  </si>
  <si>
    <t>Taiwan</t>
  </si>
  <si>
    <t>Thailand</t>
  </si>
  <si>
    <t>Tunisia</t>
  </si>
  <si>
    <t>Turkey</t>
  </si>
  <si>
    <t>Ukraine</t>
  </si>
  <si>
    <t>United Arab Emirates</t>
  </si>
  <si>
    <t>United Kingdom</t>
  </si>
  <si>
    <t>United States</t>
  </si>
  <si>
    <t>Uruguay</t>
  </si>
  <si>
    <t>Venezuela</t>
  </si>
  <si>
    <t>Vietnam</t>
  </si>
  <si>
    <r>
      <t>QUANTITA'</t>
    </r>
    <r>
      <rPr>
        <b/>
        <sz val="11"/>
        <color indexed="10"/>
        <rFont val="Calibri"/>
        <family val="2"/>
      </rPr>
      <t xml:space="preserve"> (kg)</t>
    </r>
  </si>
  <si>
    <t>quantità già sostituite, indicati il numero delle spedizioni</t>
  </si>
  <si>
    <t xml:space="preserve">IMPORT       </t>
  </si>
  <si>
    <t>TOTALE NAZIONALE</t>
  </si>
  <si>
    <t>TOTALE COMPLESSIVO ANNUO</t>
  </si>
  <si>
    <t>INTERNAZIONALE</t>
  </si>
  <si>
    <t>TOTALE COMPLESSIVO 2+2 ANNI, VALORE DA INSERIRE IN PIATTAFORMA SINTEL</t>
  </si>
  <si>
    <t>Classe   0,5 Kg</t>
  </si>
  <si>
    <t>Classe   0,5- 2 Kg</t>
  </si>
  <si>
    <t>Classe   2 -5 Kg</t>
  </si>
  <si>
    <t>Classe   5 -10 Kg</t>
  </si>
  <si>
    <t>Classe   10 -20 Kg</t>
  </si>
  <si>
    <t>Classe   20 - 30 Kg</t>
  </si>
  <si>
    <t>Classe   &gt; 30 Kg</t>
  </si>
  <si>
    <t>TOTALE INTERNAZIONALE</t>
  </si>
  <si>
    <t>IMPORT</t>
  </si>
  <si>
    <t xml:space="preserve">Campo obbligatorio a pena di esclusione:  i prezzi offerti sono comprensivi di costi per la sicurezza, non soggetti a ribasso, quantificati complessivamente in </t>
  </si>
  <si>
    <t>2 - 5 Kg</t>
  </si>
  <si>
    <t>Algeria</t>
  </si>
  <si>
    <t>Bahrain</t>
  </si>
  <si>
    <t>Bangladesh</t>
  </si>
  <si>
    <t>Belize</t>
  </si>
  <si>
    <t>Bhutan</t>
  </si>
  <si>
    <t>Bolivia</t>
  </si>
  <si>
    <t>Bosnia and Herzegovina</t>
  </si>
  <si>
    <t>Burkina Faso</t>
  </si>
  <si>
    <t>Canary Islands</t>
  </si>
  <si>
    <t>Congo</t>
  </si>
  <si>
    <t>Croatia</t>
  </si>
  <si>
    <t>Ghana</t>
  </si>
  <si>
    <t>Guam</t>
  </si>
  <si>
    <t>Guatemala</t>
  </si>
  <si>
    <t>Honduras</t>
  </si>
  <si>
    <t>Iceland</t>
  </si>
  <si>
    <t>Jordan</t>
  </si>
  <si>
    <t>Kosovo</t>
  </si>
  <si>
    <t>Kuwait</t>
  </si>
  <si>
    <t>Latvia</t>
  </si>
  <si>
    <t>Lithuania</t>
  </si>
  <si>
    <t>Macau</t>
  </si>
  <si>
    <t>Moldova</t>
  </si>
  <si>
    <t>Montenegro</t>
  </si>
  <si>
    <t>Morocco</t>
  </si>
  <si>
    <t>Mozambique</t>
  </si>
  <si>
    <t>Nepal</t>
  </si>
  <si>
    <t>New Zealand</t>
  </si>
  <si>
    <t>Nicaragua</t>
  </si>
  <si>
    <t>Nigeria</t>
  </si>
  <si>
    <t>North Macedonia</t>
  </si>
  <si>
    <t>Oman</t>
  </si>
  <si>
    <t>Panama</t>
  </si>
  <si>
    <t>Philippines</t>
  </si>
  <si>
    <t>Reunion</t>
  </si>
  <si>
    <t>Russia</t>
  </si>
  <si>
    <t>Serbia</t>
  </si>
  <si>
    <t>Slovakia</t>
  </si>
  <si>
    <t>Somalia</t>
  </si>
  <si>
    <t>South Korea</t>
  </si>
  <si>
    <t>Sudan</t>
  </si>
  <si>
    <t>Tanzania</t>
  </si>
  <si>
    <t>Uganda</t>
  </si>
  <si>
    <t>Uzbekistan</t>
  </si>
  <si>
    <t>Zambia</t>
  </si>
  <si>
    <r>
      <t xml:space="preserve">&gt;50 Kg </t>
    </r>
    <r>
      <rPr>
        <b/>
        <sz val="12"/>
        <color rgb="FFFF0000"/>
        <rFont val="Calibri"/>
        <family val="2"/>
      </rPr>
      <t xml:space="preserve">(prezzo al kg)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</si>
</sst>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indexed="10"/>
      <name val="Wingdings"/>
      <family val="2"/>
    </font>
    <font>
      <b/>
      <sz val="11"/>
      <color indexed="10"/>
      <name val="Arial"/>
      <family val="2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indexed="10"/>
      <name val="Calibri"/>
      <family val="2"/>
    </font>
    <font>
      <b/>
      <sz val="12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indexed="10"/>
      <name val="Calibri"/>
      <family val="2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lightUp">
        <bgColor theme="0" tint="-0.14999847407452621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65"/>
        <bgColor theme="3" tint="-0.249977111117893"/>
      </patternFill>
    </fill>
    <fill>
      <patternFill patternType="solid">
        <fgColor rgb="FFFFFF00"/>
        <bgColor rgb="FFFFFF00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Up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1" xfId="0" applyFont="1" applyBorder="1" applyAlignment="1" applyProtection="1">
      <alignment vertical="center"/>
    </xf>
    <xf numFmtId="0" fontId="3" fillId="0" borderId="2" xfId="0" applyFont="1" applyFill="1" applyBorder="1" applyAlignment="1" applyProtection="1">
      <alignment horizontal="center" vertical="center" textRotation="90" wrapText="1"/>
    </xf>
    <xf numFmtId="0" fontId="6" fillId="0" borderId="5" xfId="0" applyFont="1" applyBorder="1" applyAlignment="1" applyProtection="1">
      <alignment vertical="center"/>
    </xf>
    <xf numFmtId="10" fontId="4" fillId="2" borderId="6" xfId="0" applyNumberFormat="1" applyFont="1" applyFill="1" applyBorder="1" applyAlignment="1" applyProtection="1">
      <alignment horizontal="center" vertical="center"/>
      <protection locked="0"/>
    </xf>
    <xf numFmtId="0" fontId="0" fillId="0" borderId="9" xfId="0" applyBorder="1" applyProtection="1"/>
    <xf numFmtId="3" fontId="8" fillId="0" borderId="11" xfId="0" applyNumberFormat="1" applyFont="1" applyBorder="1" applyProtection="1"/>
    <xf numFmtId="164" fontId="0" fillId="4" borderId="9" xfId="0" applyNumberFormat="1" applyFill="1" applyBorder="1" applyProtection="1">
      <protection locked="0"/>
    </xf>
    <xf numFmtId="164" fontId="0" fillId="0" borderId="10" xfId="0" applyNumberFormat="1" applyFill="1" applyBorder="1" applyProtection="1"/>
    <xf numFmtId="164" fontId="9" fillId="2" borderId="9" xfId="0" applyNumberFormat="1" applyFont="1" applyFill="1" applyBorder="1" applyProtection="1"/>
    <xf numFmtId="0" fontId="0" fillId="0" borderId="12" xfId="0" applyBorder="1" applyProtection="1"/>
    <xf numFmtId="3" fontId="8" fillId="0" borderId="14" xfId="0" applyNumberFormat="1" applyFont="1" applyBorder="1" applyProtection="1"/>
    <xf numFmtId="164" fontId="0" fillId="0" borderId="13" xfId="0" applyNumberFormat="1" applyFill="1" applyBorder="1" applyProtection="1"/>
    <xf numFmtId="164" fontId="9" fillId="2" borderId="12" xfId="0" applyNumberFormat="1" applyFont="1" applyFill="1" applyBorder="1" applyProtection="1"/>
    <xf numFmtId="0" fontId="0" fillId="0" borderId="15" xfId="0" applyFill="1" applyBorder="1" applyAlignment="1" applyProtection="1">
      <alignment horizontal="left" vertical="top"/>
    </xf>
    <xf numFmtId="3" fontId="8" fillId="0" borderId="17" xfId="0" applyNumberFormat="1" applyFont="1" applyBorder="1" applyAlignment="1" applyProtection="1">
      <alignment horizontal="right"/>
    </xf>
    <xf numFmtId="164" fontId="0" fillId="0" borderId="16" xfId="0" applyNumberFormat="1" applyFill="1" applyBorder="1" applyProtection="1"/>
    <xf numFmtId="164" fontId="9" fillId="2" borderId="15" xfId="0" applyNumberFormat="1" applyFont="1" applyFill="1" applyBorder="1" applyProtection="1"/>
    <xf numFmtId="0" fontId="0" fillId="0" borderId="0" xfId="0" applyProtection="1"/>
    <xf numFmtId="3" fontId="0" fillId="0" borderId="0" xfId="0" applyNumberFormat="1" applyProtection="1"/>
    <xf numFmtId="4" fontId="0" fillId="0" borderId="0" xfId="0" applyNumberFormat="1" applyProtection="1"/>
    <xf numFmtId="0" fontId="11" fillId="2" borderId="2" xfId="0" applyFont="1" applyFill="1" applyBorder="1" applyAlignment="1" applyProtection="1">
      <alignment horizontal="center" vertical="center"/>
    </xf>
    <xf numFmtId="164" fontId="11" fillId="2" borderId="18" xfId="0" applyNumberFormat="1" applyFont="1" applyFill="1" applyBorder="1" applyAlignment="1" applyProtection="1">
      <alignment horizontal="center" vertical="center"/>
    </xf>
    <xf numFmtId="0" fontId="12" fillId="0" borderId="19" xfId="0" applyFont="1" applyFill="1" applyBorder="1" applyAlignment="1" applyProtection="1">
      <alignment horizontal="left" vertical="center"/>
    </xf>
    <xf numFmtId="0" fontId="4" fillId="5" borderId="20" xfId="0" applyFont="1" applyFill="1" applyBorder="1" applyAlignment="1" applyProtection="1">
      <alignment horizontal="center" vertical="center" textRotation="90"/>
    </xf>
    <xf numFmtId="4" fontId="4" fillId="0" borderId="21" xfId="0" applyNumberFormat="1" applyFont="1" applyFill="1" applyBorder="1" applyAlignment="1" applyProtection="1">
      <alignment horizontal="center" vertical="center" wrapText="1"/>
    </xf>
    <xf numFmtId="4" fontId="1" fillId="5" borderId="21" xfId="0" applyNumberFormat="1" applyFont="1" applyFill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right" vertical="center"/>
    </xf>
    <xf numFmtId="2" fontId="0" fillId="0" borderId="24" xfId="0" applyNumberFormat="1" applyFill="1" applyBorder="1" applyProtection="1"/>
    <xf numFmtId="164" fontId="0" fillId="15" borderId="19" xfId="0" applyNumberFormat="1" applyFill="1" applyBorder="1" applyProtection="1">
      <protection locked="0"/>
    </xf>
    <xf numFmtId="164" fontId="0" fillId="0" borderId="19" xfId="0" applyNumberFormat="1" applyFill="1" applyBorder="1" applyProtection="1"/>
    <xf numFmtId="164" fontId="0" fillId="2" borderId="25" xfId="0" applyNumberFormat="1" applyFill="1" applyBorder="1" applyProtection="1"/>
    <xf numFmtId="0" fontId="12" fillId="0" borderId="20" xfId="0" applyFont="1" applyFill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center" vertical="center" textRotation="90"/>
    </xf>
    <xf numFmtId="10" fontId="4" fillId="6" borderId="1" xfId="0" applyNumberFormat="1" applyFont="1" applyFill="1" applyBorder="1" applyAlignment="1" applyProtection="1">
      <alignment horizontal="center" vertical="center"/>
      <protection locked="0"/>
    </xf>
    <xf numFmtId="2" fontId="0" fillId="15" borderId="19" xfId="0" applyNumberFormat="1" applyFill="1" applyBorder="1" applyProtection="1">
      <protection locked="0"/>
    </xf>
    <xf numFmtId="2" fontId="0" fillId="0" borderId="19" xfId="0" applyNumberFormat="1" applyFill="1" applyBorder="1" applyProtection="1"/>
    <xf numFmtId="2" fontId="0" fillId="2" borderId="25" xfId="0" applyNumberFormat="1" applyFill="1" applyBorder="1" applyProtection="1"/>
    <xf numFmtId="2" fontId="0" fillId="0" borderId="27" xfId="0" applyNumberFormat="1" applyFill="1" applyBorder="1" applyProtection="1"/>
    <xf numFmtId="2" fontId="0" fillId="15" borderId="28" xfId="0" applyNumberFormat="1" applyFill="1" applyBorder="1" applyProtection="1">
      <protection locked="0"/>
    </xf>
    <xf numFmtId="2" fontId="0" fillId="0" borderId="28" xfId="0" applyNumberFormat="1" applyFill="1" applyBorder="1" applyProtection="1"/>
    <xf numFmtId="2" fontId="0" fillId="2" borderId="29" xfId="0" applyNumberFormat="1" applyFill="1" applyBorder="1" applyProtection="1"/>
    <xf numFmtId="0" fontId="0" fillId="0" borderId="0" xfId="0" applyFill="1" applyProtection="1"/>
    <xf numFmtId="0" fontId="15" fillId="2" borderId="3" xfId="0" applyFont="1" applyFill="1" applyBorder="1" applyAlignment="1" applyProtection="1">
      <alignment horizontal="center"/>
    </xf>
    <xf numFmtId="2" fontId="15" fillId="2" borderId="8" xfId="0" applyNumberFormat="1" applyFont="1" applyFill="1" applyBorder="1" applyAlignment="1" applyProtection="1">
      <alignment horizontal="center"/>
    </xf>
    <xf numFmtId="0" fontId="4" fillId="0" borderId="0" xfId="0" applyFont="1" applyProtection="1"/>
    <xf numFmtId="164" fontId="9" fillId="0" borderId="30" xfId="0" applyNumberFormat="1" applyFont="1" applyFill="1" applyBorder="1" applyProtection="1"/>
    <xf numFmtId="164" fontId="9" fillId="0" borderId="31" xfId="0" applyNumberFormat="1" applyFont="1" applyFill="1" applyBorder="1" applyProtection="1"/>
    <xf numFmtId="164" fontId="9" fillId="0" borderId="32" xfId="0" applyNumberFormat="1" applyFont="1" applyFill="1" applyBorder="1" applyProtection="1"/>
    <xf numFmtId="164" fontId="0" fillId="0" borderId="0" xfId="0" applyNumberFormat="1" applyProtection="1"/>
    <xf numFmtId="0" fontId="11" fillId="2" borderId="2" xfId="0" applyFont="1" applyFill="1" applyBorder="1" applyProtection="1"/>
    <xf numFmtId="164" fontId="11" fillId="2" borderId="18" xfId="0" applyNumberFormat="1" applyFont="1" applyFill="1" applyBorder="1" applyProtection="1"/>
    <xf numFmtId="0" fontId="11" fillId="16" borderId="2" xfId="0" applyFont="1" applyFill="1" applyBorder="1" applyAlignment="1" applyProtection="1">
      <alignment vertical="center"/>
    </xf>
    <xf numFmtId="0" fontId="11" fillId="2" borderId="2" xfId="0" applyFont="1" applyFill="1" applyBorder="1" applyAlignment="1" applyProtection="1">
      <alignment vertical="center"/>
    </xf>
    <xf numFmtId="164" fontId="11" fillId="2" borderId="18" xfId="0" applyNumberFormat="1" applyFont="1" applyFill="1" applyBorder="1" applyAlignment="1" applyProtection="1">
      <alignment vertical="center"/>
    </xf>
    <xf numFmtId="0" fontId="0" fillId="0" borderId="20" xfId="0" applyBorder="1" applyProtection="1"/>
    <xf numFmtId="164" fontId="0" fillId="0" borderId="23" xfId="0" applyNumberFormat="1" applyFill="1" applyBorder="1" applyProtection="1"/>
    <xf numFmtId="0" fontId="0" fillId="0" borderId="24" xfId="0" applyBorder="1" applyProtection="1"/>
    <xf numFmtId="164" fontId="0" fillId="0" borderId="25" xfId="0" applyNumberFormat="1" applyFill="1" applyBorder="1" applyProtection="1"/>
    <xf numFmtId="0" fontId="0" fillId="0" borderId="27" xfId="0" applyBorder="1" applyProtection="1"/>
    <xf numFmtId="164" fontId="0" fillId="0" borderId="29" xfId="0" applyNumberFormat="1" applyFill="1" applyBorder="1" applyProtection="1"/>
    <xf numFmtId="0" fontId="0" fillId="0" borderId="33" xfId="0" applyBorder="1" applyProtection="1"/>
    <xf numFmtId="164" fontId="0" fillId="0" borderId="33" xfId="0" applyNumberFormat="1" applyFill="1" applyBorder="1" applyProtection="1"/>
    <xf numFmtId="0" fontId="0" fillId="2" borderId="0" xfId="0" applyFill="1" applyProtection="1">
      <protection locked="0"/>
    </xf>
    <xf numFmtId="0" fontId="0" fillId="0" borderId="0" xfId="0" applyNumberFormat="1"/>
    <xf numFmtId="164" fontId="0" fillId="15" borderId="34" xfId="0" applyNumberFormat="1" applyFill="1" applyBorder="1" applyProtection="1">
      <protection locked="0"/>
    </xf>
    <xf numFmtId="164" fontId="13" fillId="2" borderId="8" xfId="0" applyNumberFormat="1" applyFont="1" applyFill="1" applyBorder="1" applyAlignment="1" applyProtection="1">
      <alignment horizontal="right" vertical="center"/>
    </xf>
    <xf numFmtId="0" fontId="0" fillId="0" borderId="20" xfId="0" applyBorder="1"/>
    <xf numFmtId="164" fontId="0" fillId="15" borderId="35" xfId="0" applyNumberFormat="1" applyFill="1" applyBorder="1" applyProtection="1">
      <protection locked="0"/>
    </xf>
    <xf numFmtId="164" fontId="0" fillId="0" borderId="21" xfId="0" applyNumberFormat="1" applyFill="1" applyBorder="1" applyProtection="1"/>
    <xf numFmtId="164" fontId="0" fillId="2" borderId="23" xfId="0" applyNumberFormat="1" applyFill="1" applyBorder="1" applyProtection="1"/>
    <xf numFmtId="0" fontId="0" fillId="0" borderId="24" xfId="0" applyBorder="1"/>
    <xf numFmtId="0" fontId="0" fillId="0" borderId="27" xfId="0" applyBorder="1"/>
    <xf numFmtId="164" fontId="0" fillId="15" borderId="36" xfId="0" applyNumberFormat="1" applyFill="1" applyBorder="1" applyProtection="1">
      <protection locked="0"/>
    </xf>
    <xf numFmtId="164" fontId="0" fillId="0" borderId="28" xfId="0" applyNumberFormat="1" applyFill="1" applyBorder="1" applyProtection="1"/>
    <xf numFmtId="164" fontId="0" fillId="2" borderId="29" xfId="0" applyNumberFormat="1" applyFill="1" applyBorder="1" applyProtection="1"/>
    <xf numFmtId="2" fontId="0" fillId="0" borderId="20" xfId="0" applyNumberFormat="1" applyFill="1" applyBorder="1" applyProtection="1"/>
    <xf numFmtId="164" fontId="0" fillId="15" borderId="21" xfId="0" applyNumberFormat="1" applyFill="1" applyBorder="1" applyProtection="1">
      <protection locked="0"/>
    </xf>
    <xf numFmtId="164" fontId="0" fillId="15" borderId="28" xfId="0" applyNumberFormat="1" applyFill="1" applyBorder="1" applyProtection="1">
      <protection locked="0"/>
    </xf>
    <xf numFmtId="0" fontId="1" fillId="5" borderId="38" xfId="0" applyFont="1" applyFill="1" applyBorder="1" applyAlignment="1" applyProtection="1">
      <alignment horizontal="center" vertical="center" textRotation="90"/>
    </xf>
    <xf numFmtId="4" fontId="1" fillId="0" borderId="39" xfId="0" applyNumberFormat="1" applyFont="1" applyFill="1" applyBorder="1" applyAlignment="1" applyProtection="1">
      <alignment horizontal="center" vertical="center" wrapText="1"/>
    </xf>
    <xf numFmtId="4" fontId="1" fillId="5" borderId="39" xfId="0" applyNumberFormat="1" applyFont="1" applyFill="1" applyBorder="1" applyAlignment="1" applyProtection="1">
      <alignment horizontal="center" vertical="center" wrapText="1"/>
    </xf>
    <xf numFmtId="3" fontId="1" fillId="0" borderId="38" xfId="0" applyNumberFormat="1" applyFont="1" applyFill="1" applyBorder="1" applyAlignment="1" applyProtection="1">
      <alignment horizontal="center" vertical="center" textRotation="90"/>
    </xf>
    <xf numFmtId="165" fontId="11" fillId="16" borderId="18" xfId="0" applyNumberFormat="1" applyFont="1" applyFill="1" applyBorder="1" applyAlignment="1" applyProtection="1">
      <alignment vertical="center"/>
    </xf>
    <xf numFmtId="0" fontId="0" fillId="0" borderId="35" xfId="0" applyBorder="1"/>
    <xf numFmtId="0" fontId="0" fillId="0" borderId="34" xfId="0" applyBorder="1"/>
    <xf numFmtId="0" fontId="0" fillId="0" borderId="36" xfId="0" applyBorder="1"/>
    <xf numFmtId="0" fontId="0" fillId="0" borderId="44" xfId="0" applyBorder="1" applyAlignment="1">
      <alignment horizontal="left"/>
    </xf>
    <xf numFmtId="0" fontId="0" fillId="14" borderId="7" xfId="0" applyFill="1" applyBorder="1" applyAlignment="1" applyProtection="1"/>
    <xf numFmtId="2" fontId="0" fillId="15" borderId="21" xfId="0" applyNumberFormat="1" applyFill="1" applyBorder="1" applyProtection="1">
      <protection locked="0"/>
    </xf>
    <xf numFmtId="2" fontId="0" fillId="0" borderId="21" xfId="0" applyNumberFormat="1" applyFill="1" applyBorder="1" applyProtection="1"/>
    <xf numFmtId="2" fontId="0" fillId="2" borderId="23" xfId="0" applyNumberFormat="1" applyFill="1" applyBorder="1" applyProtection="1"/>
    <xf numFmtId="0" fontId="6" fillId="0" borderId="48" xfId="0" applyFont="1" applyBorder="1" applyAlignment="1" applyProtection="1">
      <alignment horizontal="right" vertical="center"/>
    </xf>
    <xf numFmtId="0" fontId="0" fillId="0" borderId="9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5" xfId="0" applyBorder="1" applyAlignment="1">
      <alignment horizontal="left"/>
    </xf>
    <xf numFmtId="0" fontId="4" fillId="0" borderId="3" xfId="0" applyFont="1" applyBorder="1" applyAlignment="1" applyProtection="1">
      <alignment horizontal="center" vertical="center" textRotation="90"/>
    </xf>
    <xf numFmtId="0" fontId="0" fillId="0" borderId="7" xfId="0" applyBorder="1" applyAlignment="1" applyProtection="1"/>
    <xf numFmtId="4" fontId="4" fillId="0" borderId="3" xfId="0" applyNumberFormat="1" applyFont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/>
    </xf>
    <xf numFmtId="4" fontId="4" fillId="0" borderId="4" xfId="0" applyNumberFormat="1" applyFont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4" fontId="5" fillId="2" borderId="3" xfId="0" applyNumberFormat="1" applyFont="1" applyFill="1" applyBorder="1" applyAlignment="1" applyProtection="1">
      <alignment horizontal="center" vertical="center" textRotation="90"/>
    </xf>
    <xf numFmtId="0" fontId="0" fillId="3" borderId="10" xfId="0" applyFill="1" applyBorder="1" applyAlignment="1" applyProtection="1"/>
    <xf numFmtId="0" fontId="0" fillId="3" borderId="13" xfId="0" applyFill="1" applyBorder="1" applyAlignment="1" applyProtection="1"/>
    <xf numFmtId="0" fontId="0" fillId="3" borderId="16" xfId="0" applyFill="1" applyBorder="1" applyAlignment="1" applyProtection="1"/>
    <xf numFmtId="0" fontId="0" fillId="14" borderId="7" xfId="0" applyFill="1" applyBorder="1" applyAlignment="1" applyProtection="1">
      <alignment horizontal="center"/>
    </xf>
    <xf numFmtId="0" fontId="0" fillId="14" borderId="8" xfId="0" applyFill="1" applyBorder="1" applyAlignment="1" applyProtection="1">
      <alignment horizontal="center"/>
    </xf>
    <xf numFmtId="4" fontId="2" fillId="2" borderId="23" xfId="0" applyNumberFormat="1" applyFont="1" applyFill="1" applyBorder="1" applyAlignment="1" applyProtection="1">
      <alignment horizontal="center" vertical="center" textRotation="90"/>
    </xf>
    <xf numFmtId="0" fontId="0" fillId="0" borderId="43" xfId="0" applyBorder="1" applyAlignment="1" applyProtection="1">
      <alignment horizontal="center"/>
    </xf>
    <xf numFmtId="2" fontId="4" fillId="7" borderId="45" xfId="0" applyNumberFormat="1" applyFont="1" applyFill="1" applyBorder="1" applyAlignment="1" applyProtection="1">
      <alignment horizontal="center"/>
    </xf>
    <xf numFmtId="0" fontId="0" fillId="0" borderId="41" xfId="0" applyBorder="1" applyAlignment="1" applyProtection="1">
      <alignment horizontal="center"/>
    </xf>
    <xf numFmtId="0" fontId="0" fillId="0" borderId="42" xfId="0" applyBorder="1" applyAlignment="1" applyProtection="1">
      <alignment horizontal="center"/>
    </xf>
    <xf numFmtId="4" fontId="4" fillId="8" borderId="40" xfId="0" applyNumberFormat="1" applyFont="1" applyFill="1" applyBorder="1" applyAlignment="1" applyProtection="1">
      <alignment horizontal="center"/>
    </xf>
    <xf numFmtId="4" fontId="4" fillId="9" borderId="38" xfId="0" applyNumberFormat="1" applyFont="1" applyFill="1" applyBorder="1" applyAlignment="1" applyProtection="1">
      <alignment horizontal="center"/>
    </xf>
    <xf numFmtId="0" fontId="0" fillId="0" borderId="39" xfId="0" applyBorder="1" applyAlignment="1" applyProtection="1">
      <alignment horizontal="center"/>
    </xf>
    <xf numFmtId="0" fontId="0" fillId="0" borderId="26" xfId="0" applyBorder="1" applyAlignment="1" applyProtection="1">
      <alignment horizontal="center"/>
    </xf>
    <xf numFmtId="4" fontId="4" fillId="10" borderId="38" xfId="0" applyNumberFormat="1" applyFont="1" applyFill="1" applyBorder="1" applyAlignment="1" applyProtection="1">
      <alignment horizontal="center"/>
    </xf>
    <xf numFmtId="4" fontId="4" fillId="11" borderId="38" xfId="0" applyNumberFormat="1" applyFont="1" applyFill="1" applyBorder="1" applyAlignment="1" applyProtection="1">
      <alignment horizontal="center"/>
    </xf>
    <xf numFmtId="0" fontId="0" fillId="11" borderId="39" xfId="0" applyFill="1" applyBorder="1" applyAlignment="1" applyProtection="1">
      <alignment horizontal="center"/>
    </xf>
    <xf numFmtId="0" fontId="0" fillId="11" borderId="26" xfId="0" applyFill="1" applyBorder="1" applyAlignment="1" applyProtection="1">
      <alignment horizontal="center"/>
    </xf>
    <xf numFmtId="4" fontId="4" fillId="12" borderId="38" xfId="0" applyNumberFormat="1" applyFont="1" applyFill="1" applyBorder="1" applyAlignment="1" applyProtection="1">
      <alignment horizontal="center"/>
    </xf>
    <xf numFmtId="0" fontId="0" fillId="12" borderId="39" xfId="0" applyFill="1" applyBorder="1" applyAlignment="1" applyProtection="1">
      <alignment horizontal="center"/>
    </xf>
    <xf numFmtId="0" fontId="0" fillId="12" borderId="26" xfId="0" applyFill="1" applyBorder="1" applyAlignment="1" applyProtection="1">
      <alignment horizontal="center"/>
    </xf>
    <xf numFmtId="4" fontId="4" fillId="13" borderId="40" xfId="0" applyNumberFormat="1" applyFont="1" applyFill="1" applyBorder="1" applyAlignment="1" applyProtection="1">
      <alignment horizontal="center"/>
    </xf>
    <xf numFmtId="0" fontId="0" fillId="13" borderId="41" xfId="0" applyFill="1" applyBorder="1" applyAlignment="1" applyProtection="1">
      <alignment horizontal="center"/>
    </xf>
    <xf numFmtId="0" fontId="0" fillId="13" borderId="42" xfId="0" applyFill="1" applyBorder="1" applyAlignment="1" applyProtection="1">
      <alignment horizontal="center"/>
    </xf>
    <xf numFmtId="4" fontId="2" fillId="2" borderId="22" xfId="0" applyNumberFormat="1" applyFont="1" applyFill="1" applyBorder="1" applyAlignment="1" applyProtection="1">
      <alignment horizontal="center" vertical="center" textRotation="90"/>
    </xf>
    <xf numFmtId="0" fontId="0" fillId="0" borderId="37" xfId="0" applyBorder="1" applyAlignment="1" applyProtection="1">
      <alignment horizontal="center"/>
    </xf>
    <xf numFmtId="4" fontId="2" fillId="2" borderId="26" xfId="0" applyNumberFormat="1" applyFont="1" applyFill="1" applyBorder="1" applyAlignment="1" applyProtection="1">
      <alignment horizontal="center" vertical="center" textRotation="90"/>
    </xf>
    <xf numFmtId="0" fontId="0" fillId="0" borderId="47" xfId="0" applyBorder="1" applyAlignment="1" applyProtection="1">
      <alignment horizontal="center"/>
    </xf>
    <xf numFmtId="2" fontId="4" fillId="7" borderId="46" xfId="0" applyNumberFormat="1" applyFont="1" applyFill="1" applyBorder="1" applyAlignment="1" applyProtection="1">
      <alignment horizontal="center"/>
    </xf>
    <xf numFmtId="0" fontId="4" fillId="7" borderId="33" xfId="0" applyFont="1" applyFill="1" applyBorder="1" applyAlignment="1" applyProtection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13</xdr:row>
      <xdr:rowOff>95250</xdr:rowOff>
    </xdr:from>
    <xdr:to>
      <xdr:col>3</xdr:col>
      <xdr:colOff>647700</xdr:colOff>
      <xdr:row>32</xdr:row>
      <xdr:rowOff>161925</xdr:rowOff>
    </xdr:to>
    <xdr:sp macro="" textlink="">
      <xdr:nvSpPr>
        <xdr:cNvPr id="2" name="Parentesi graffa chiusa 3">
          <a:extLst>
            <a:ext uri="{FF2B5EF4-FFF2-40B4-BE49-F238E27FC236}">
              <a16:creationId xmlns:a16="http://schemas.microsoft.com/office/drawing/2014/main" id="{EDC644A7-7B11-4330-8971-872E13A78522}"/>
            </a:ext>
          </a:extLst>
        </xdr:cNvPr>
        <xdr:cNvSpPr>
          <a:spLocks/>
        </xdr:cNvSpPr>
      </xdr:nvSpPr>
      <xdr:spPr bwMode="auto">
        <a:xfrm>
          <a:off x="3803650" y="3054350"/>
          <a:ext cx="1333500" cy="3965575"/>
        </a:xfrm>
        <a:prstGeom prst="rightBrace">
          <a:avLst>
            <a:gd name="adj1" fmla="val 8509"/>
            <a:gd name="adj2" fmla="val 13167"/>
          </a:avLst>
        </a:prstGeom>
        <a:noFill/>
        <a:ln w="25400">
          <a:solidFill>
            <a:srgbClr val="4F81BD"/>
          </a:solidFill>
          <a:round/>
          <a:headEnd/>
          <a:tailEnd/>
        </a:ln>
        <a:effectLst>
          <a:outerShdw blurRad="40000" dist="20000" dir="5400000" rotWithShape="0">
            <a:srgbClr val="80808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_servizioacquisti/SERVIZIOACQUISTI/GARE/2019/SINTEL/11901%20Corriere%20espresso/Allegati%20di%20gara/All.%2010%20-%20OFFERTA%20ECONOMI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ZIONALE"/>
      <sheetName val="ESTERO"/>
      <sheetName val="IMPORT"/>
      <sheetName val="TABELLA RIASSUNTIVA"/>
    </sheetNames>
    <sheetDataSet>
      <sheetData sheetId="0">
        <row r="2">
          <cell r="F2"/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"/>
  <sheetViews>
    <sheetView workbookViewId="0">
      <selection activeCell="E1" sqref="E1:E2"/>
    </sheetView>
  </sheetViews>
  <sheetFormatPr defaultRowHeight="14.5"/>
  <cols>
    <col min="1" max="1" width="38.453125" bestFit="1" customWidth="1"/>
    <col min="2" max="2" width="11.453125" bestFit="1" customWidth="1"/>
    <col min="3" max="3" width="6.1796875" bestFit="1" customWidth="1"/>
    <col min="4" max="4" width="14.26953125" bestFit="1" customWidth="1"/>
    <col min="5" max="5" width="14.7265625" bestFit="1" customWidth="1"/>
    <col min="6" max="6" width="15.54296875" customWidth="1"/>
    <col min="7" max="7" width="2.453125" customWidth="1"/>
    <col min="8" max="11" width="4.81640625" bestFit="1" customWidth="1"/>
    <col min="12" max="13" width="3.81640625" bestFit="1" customWidth="1"/>
    <col min="14" max="17" width="2.81640625" bestFit="1" customWidth="1"/>
    <col min="18" max="18" width="4.81640625" bestFit="1" customWidth="1"/>
  </cols>
  <sheetData>
    <row r="1" spans="1:19" ht="99" customHeight="1" thickBot="1">
      <c r="A1" s="1" t="s">
        <v>0</v>
      </c>
      <c r="B1" s="2" t="s">
        <v>1</v>
      </c>
      <c r="C1" s="96" t="s">
        <v>2</v>
      </c>
      <c r="D1" s="98" t="s">
        <v>3</v>
      </c>
      <c r="E1" s="100" t="s">
        <v>4</v>
      </c>
      <c r="F1" s="102" t="s">
        <v>5</v>
      </c>
    </row>
    <row r="2" spans="1:19" ht="16" thickBot="1">
      <c r="A2" s="3" t="s">
        <v>6</v>
      </c>
      <c r="B2" s="4"/>
      <c r="C2" s="97"/>
      <c r="D2" s="99"/>
      <c r="E2" s="101"/>
      <c r="F2" s="97"/>
    </row>
    <row r="3" spans="1:19" ht="16" thickBot="1">
      <c r="A3" s="5" t="s">
        <v>7</v>
      </c>
      <c r="B3" s="103"/>
      <c r="C3" s="6">
        <v>2558</v>
      </c>
      <c r="D3" s="7"/>
      <c r="E3" s="8">
        <f t="shared" ref="E3:E12" si="0">D3*(1+$B$2)</f>
        <v>0</v>
      </c>
      <c r="F3" s="9">
        <f>C3*E3</f>
        <v>0</v>
      </c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</row>
    <row r="4" spans="1:19" ht="16" thickBot="1">
      <c r="A4" s="10" t="s">
        <v>8</v>
      </c>
      <c r="B4" s="104"/>
      <c r="C4" s="11">
        <v>458</v>
      </c>
      <c r="D4" s="7"/>
      <c r="E4" s="12">
        <f t="shared" si="0"/>
        <v>0</v>
      </c>
      <c r="F4" s="13">
        <f t="shared" ref="F4:F12" si="1">C4*E4</f>
        <v>0</v>
      </c>
    </row>
    <row r="5" spans="1:19" ht="16" thickBot="1">
      <c r="A5" s="10" t="s">
        <v>9</v>
      </c>
      <c r="B5" s="104"/>
      <c r="C5" s="11">
        <v>1599</v>
      </c>
      <c r="D5" s="7"/>
      <c r="E5" s="12">
        <f t="shared" si="0"/>
        <v>0</v>
      </c>
      <c r="F5" s="13">
        <f t="shared" si="1"/>
        <v>0</v>
      </c>
    </row>
    <row r="6" spans="1:19" ht="16" thickBot="1">
      <c r="A6" s="10" t="s">
        <v>114</v>
      </c>
      <c r="B6" s="104"/>
      <c r="C6" s="11">
        <v>1528</v>
      </c>
      <c r="D6" s="7"/>
      <c r="E6" s="12">
        <f t="shared" si="0"/>
        <v>0</v>
      </c>
      <c r="F6" s="13">
        <f t="shared" si="1"/>
        <v>0</v>
      </c>
    </row>
    <row r="7" spans="1:19" ht="16" thickBot="1">
      <c r="A7" s="10" t="s">
        <v>11</v>
      </c>
      <c r="B7" s="104"/>
      <c r="C7" s="11">
        <v>530</v>
      </c>
      <c r="D7" s="7"/>
      <c r="E7" s="12">
        <f t="shared" si="0"/>
        <v>0</v>
      </c>
      <c r="F7" s="13">
        <f t="shared" si="1"/>
        <v>0</v>
      </c>
    </row>
    <row r="8" spans="1:19" ht="16" thickBot="1">
      <c r="A8" s="10" t="s">
        <v>12</v>
      </c>
      <c r="B8" s="104"/>
      <c r="C8" s="11">
        <v>103</v>
      </c>
      <c r="D8" s="7"/>
      <c r="E8" s="12">
        <f t="shared" si="0"/>
        <v>0</v>
      </c>
      <c r="F8" s="13">
        <f t="shared" si="1"/>
        <v>0</v>
      </c>
    </row>
    <row r="9" spans="1:19" ht="16" thickBot="1">
      <c r="A9" s="10" t="s">
        <v>13</v>
      </c>
      <c r="B9" s="104"/>
      <c r="C9" s="11">
        <v>50</v>
      </c>
      <c r="D9" s="7"/>
      <c r="E9" s="12">
        <f t="shared" si="0"/>
        <v>0</v>
      </c>
      <c r="F9" s="13">
        <f t="shared" si="1"/>
        <v>0</v>
      </c>
    </row>
    <row r="10" spans="1:19" ht="16" thickBot="1">
      <c r="A10" s="10" t="s">
        <v>14</v>
      </c>
      <c r="B10" s="104"/>
      <c r="C10" s="11">
        <v>59</v>
      </c>
      <c r="D10" s="7"/>
      <c r="E10" s="12">
        <f t="shared" si="0"/>
        <v>0</v>
      </c>
      <c r="F10" s="13">
        <f t="shared" si="1"/>
        <v>0</v>
      </c>
    </row>
    <row r="11" spans="1:19" ht="16" thickBot="1">
      <c r="A11" s="10" t="s">
        <v>15</v>
      </c>
      <c r="B11" s="104"/>
      <c r="C11" s="11">
        <v>67</v>
      </c>
      <c r="D11" s="7"/>
      <c r="E11" s="12">
        <f t="shared" si="0"/>
        <v>0</v>
      </c>
      <c r="F11" s="13">
        <f t="shared" si="1"/>
        <v>0</v>
      </c>
    </row>
    <row r="12" spans="1:19" ht="16" thickBot="1">
      <c r="A12" s="14" t="s">
        <v>160</v>
      </c>
      <c r="B12" s="105"/>
      <c r="C12" s="15">
        <v>70</v>
      </c>
      <c r="D12" s="7"/>
      <c r="E12" s="16">
        <f t="shared" si="0"/>
        <v>0</v>
      </c>
      <c r="F12" s="17">
        <f t="shared" si="1"/>
        <v>0</v>
      </c>
    </row>
    <row r="13" spans="1:19">
      <c r="A13" s="18"/>
      <c r="B13" s="18"/>
      <c r="C13" s="19"/>
      <c r="D13" s="18"/>
      <c r="E13" s="18"/>
      <c r="F13" s="18"/>
    </row>
    <row r="14" spans="1:19" ht="15" thickBot="1">
      <c r="A14" s="18"/>
      <c r="B14" s="18"/>
      <c r="C14" s="18"/>
      <c r="D14" s="18"/>
      <c r="E14" s="18"/>
      <c r="F14" s="20"/>
    </row>
    <row r="15" spans="1:19" ht="16" thickBot="1">
      <c r="A15" s="18"/>
      <c r="B15" s="18"/>
      <c r="C15" s="18"/>
      <c r="D15" s="18"/>
      <c r="E15" s="21" t="s">
        <v>5</v>
      </c>
      <c r="F15" s="22">
        <f>SUM(F3:F12)</f>
        <v>0</v>
      </c>
    </row>
    <row r="19" spans="1:1">
      <c r="A19" t="s">
        <v>98</v>
      </c>
    </row>
  </sheetData>
  <sheetProtection algorithmName="SHA-512" hashValue="1Pr1+DlBcB1SkLqzOIzGT0YxVSA4Y+2To2XdLeJU5IJxFT0pxSpLcGmGyQkZf1dz2tYOJfNke1BFMqtMR/AZ1A==" saltValue="nurtZpCZDII1ueIy20+lCQ==" spinCount="100000" sheet="1" objects="1" scenarios="1"/>
  <mergeCells count="5">
    <mergeCell ref="C1:C2"/>
    <mergeCell ref="D1:D2"/>
    <mergeCell ref="E1:E2"/>
    <mergeCell ref="F1:F2"/>
    <mergeCell ref="B3:B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118"/>
  <sheetViews>
    <sheetView topLeftCell="A103" zoomScale="80" zoomScaleNormal="80" workbookViewId="0">
      <selection activeCell="D117" sqref="D117"/>
    </sheetView>
  </sheetViews>
  <sheetFormatPr defaultColWidth="8.81640625" defaultRowHeight="14.5"/>
  <cols>
    <col min="1" max="1" width="38.453125" bestFit="1" customWidth="1"/>
    <col min="2" max="2" width="8.54296875" customWidth="1"/>
    <col min="3" max="3" width="6.26953125" bestFit="1" customWidth="1"/>
    <col min="4" max="4" width="10.7265625" bestFit="1" customWidth="1"/>
    <col min="5" max="5" width="12.1796875" bestFit="1" customWidth="1"/>
    <col min="6" max="6" width="12.54296875" customWidth="1"/>
    <col min="7" max="7" width="6.7265625" bestFit="1" customWidth="1"/>
    <col min="8" max="8" width="10.7265625" bestFit="1" customWidth="1"/>
    <col min="9" max="9" width="12.1796875" bestFit="1" customWidth="1"/>
    <col min="10" max="10" width="12.54296875" customWidth="1"/>
    <col min="11" max="11" width="5.54296875" bestFit="1" customWidth="1"/>
    <col min="12" max="12" width="10.7265625" bestFit="1" customWidth="1"/>
    <col min="13" max="13" width="12.1796875" bestFit="1" customWidth="1"/>
    <col min="14" max="14" width="12.54296875" customWidth="1"/>
    <col min="15" max="15" width="5.26953125" bestFit="1" customWidth="1"/>
    <col min="16" max="16" width="10.7265625" bestFit="1" customWidth="1"/>
    <col min="17" max="17" width="12.1796875" bestFit="1" customWidth="1"/>
    <col min="18" max="18" width="12.54296875" customWidth="1"/>
    <col min="19" max="19" width="4.26953125" bestFit="1" customWidth="1"/>
    <col min="20" max="20" width="10.7265625" bestFit="1" customWidth="1"/>
    <col min="21" max="21" width="12.1796875" bestFit="1" customWidth="1"/>
    <col min="22" max="22" width="12.54296875" customWidth="1"/>
    <col min="23" max="23" width="4.26953125" bestFit="1" customWidth="1"/>
    <col min="24" max="24" width="10.7265625" bestFit="1" customWidth="1"/>
    <col min="25" max="25" width="12.1796875" bestFit="1" customWidth="1"/>
    <col min="26" max="26" width="12.54296875" customWidth="1"/>
    <col min="27" max="27" width="6.26953125" bestFit="1" customWidth="1"/>
    <col min="28" max="28" width="10.7265625" bestFit="1" customWidth="1"/>
    <col min="29" max="29" width="12.1796875" bestFit="1" customWidth="1"/>
    <col min="30" max="30" width="12.54296875" customWidth="1"/>
  </cols>
  <sheetData>
    <row r="1" spans="1:30" ht="164.15" customHeight="1" thickBot="1">
      <c r="A1" s="23" t="s">
        <v>17</v>
      </c>
      <c r="B1" s="33" t="s">
        <v>1</v>
      </c>
      <c r="C1" s="79" t="s">
        <v>2</v>
      </c>
      <c r="D1" s="80" t="s">
        <v>18</v>
      </c>
      <c r="E1" s="81" t="s">
        <v>4</v>
      </c>
      <c r="F1" s="127" t="s">
        <v>5</v>
      </c>
      <c r="G1" s="79" t="s">
        <v>2</v>
      </c>
      <c r="H1" s="80" t="s">
        <v>18</v>
      </c>
      <c r="I1" s="81" t="s">
        <v>4</v>
      </c>
      <c r="J1" s="127" t="s">
        <v>5</v>
      </c>
      <c r="K1" s="79" t="s">
        <v>2</v>
      </c>
      <c r="L1" s="80" t="s">
        <v>18</v>
      </c>
      <c r="M1" s="81" t="s">
        <v>4</v>
      </c>
      <c r="N1" s="127" t="s">
        <v>5</v>
      </c>
      <c r="O1" s="79" t="s">
        <v>2</v>
      </c>
      <c r="P1" s="80" t="s">
        <v>18</v>
      </c>
      <c r="Q1" s="81" t="s">
        <v>4</v>
      </c>
      <c r="R1" s="127" t="s">
        <v>5</v>
      </c>
      <c r="S1" s="79" t="s">
        <v>2</v>
      </c>
      <c r="T1" s="80" t="s">
        <v>18</v>
      </c>
      <c r="U1" s="81" t="s">
        <v>4</v>
      </c>
      <c r="V1" s="127" t="s">
        <v>5</v>
      </c>
      <c r="W1" s="79" t="s">
        <v>2</v>
      </c>
      <c r="X1" s="80" t="s">
        <v>18</v>
      </c>
      <c r="Y1" s="81" t="s">
        <v>4</v>
      </c>
      <c r="Z1" s="127" t="s">
        <v>5</v>
      </c>
      <c r="AA1" s="82" t="s">
        <v>97</v>
      </c>
      <c r="AB1" s="80" t="s">
        <v>18</v>
      </c>
      <c r="AC1" s="80" t="s">
        <v>4</v>
      </c>
      <c r="AD1" s="108" t="s">
        <v>5</v>
      </c>
    </row>
    <row r="2" spans="1:30" ht="16" thickBot="1">
      <c r="A2" s="27" t="s">
        <v>19</v>
      </c>
      <c r="B2" s="34"/>
      <c r="C2" s="110" t="s">
        <v>20</v>
      </c>
      <c r="D2" s="111"/>
      <c r="E2" s="112"/>
      <c r="F2" s="128"/>
      <c r="G2" s="113" t="s">
        <v>21</v>
      </c>
      <c r="H2" s="111"/>
      <c r="I2" s="112"/>
      <c r="J2" s="128"/>
      <c r="K2" s="114" t="s">
        <v>22</v>
      </c>
      <c r="L2" s="115"/>
      <c r="M2" s="116"/>
      <c r="N2" s="128"/>
      <c r="O2" s="117" t="s">
        <v>23</v>
      </c>
      <c r="P2" s="115"/>
      <c r="Q2" s="116"/>
      <c r="R2" s="128"/>
      <c r="S2" s="118" t="s">
        <v>24</v>
      </c>
      <c r="T2" s="119"/>
      <c r="U2" s="120"/>
      <c r="V2" s="128"/>
      <c r="W2" s="121" t="s">
        <v>25</v>
      </c>
      <c r="X2" s="122"/>
      <c r="Y2" s="123"/>
      <c r="Z2" s="128"/>
      <c r="AA2" s="124" t="s">
        <v>26</v>
      </c>
      <c r="AB2" s="125"/>
      <c r="AC2" s="126"/>
      <c r="AD2" s="109"/>
    </row>
    <row r="3" spans="1:30">
      <c r="A3" s="87" t="s">
        <v>27</v>
      </c>
      <c r="B3" s="88"/>
      <c r="C3" s="84">
        <v>2.79</v>
      </c>
      <c r="D3" s="68"/>
      <c r="E3" s="69">
        <f>D3*(1+$B$4)</f>
        <v>0</v>
      </c>
      <c r="F3" s="70">
        <f t="shared" ref="F3:F66" si="0">C3*E3</f>
        <v>0</v>
      </c>
      <c r="G3" s="76">
        <v>1.24</v>
      </c>
      <c r="H3" s="77"/>
      <c r="I3" s="69">
        <f>H3*(1+$B$4)</f>
        <v>0</v>
      </c>
      <c r="J3" s="70">
        <f>I3*G3</f>
        <v>0</v>
      </c>
      <c r="K3" s="76">
        <v>0.28999999999999998</v>
      </c>
      <c r="L3" s="77"/>
      <c r="M3" s="69">
        <f>L3*(1+$B$4)</f>
        <v>0</v>
      </c>
      <c r="N3" s="70">
        <f t="shared" ref="N3:N66" si="1">M3*K3</f>
        <v>0</v>
      </c>
      <c r="O3" s="67">
        <v>0.13</v>
      </c>
      <c r="P3" s="77"/>
      <c r="Q3" s="69">
        <f>P3*(1+$B$4)</f>
        <v>0</v>
      </c>
      <c r="R3" s="70">
        <f t="shared" ref="R3:R66" si="2">Q3*O3</f>
        <v>0</v>
      </c>
      <c r="S3" s="76">
        <v>0.08</v>
      </c>
      <c r="T3" s="77"/>
      <c r="U3" s="69">
        <f>T3*(1+$B$4)</f>
        <v>0</v>
      </c>
      <c r="V3" s="70">
        <f t="shared" ref="V3:V66" si="3">U3*S3</f>
        <v>0</v>
      </c>
      <c r="W3" s="76">
        <v>0.03</v>
      </c>
      <c r="X3" s="77"/>
      <c r="Y3" s="69">
        <f>X3*(1+$B$4)</f>
        <v>0</v>
      </c>
      <c r="Z3" s="70">
        <f t="shared" ref="Z3:Z66" si="4">Y3*W3</f>
        <v>0</v>
      </c>
      <c r="AA3" s="76">
        <v>0.06</v>
      </c>
      <c r="AB3" s="77"/>
      <c r="AC3" s="69">
        <f>AB3*(1+$B$4)</f>
        <v>0</v>
      </c>
      <c r="AD3" s="70">
        <f t="shared" ref="AD3:AD66" si="5">AC3*AA3</f>
        <v>0</v>
      </c>
    </row>
    <row r="4" spans="1:30">
      <c r="A4" s="87" t="s">
        <v>115</v>
      </c>
      <c r="B4" s="88"/>
      <c r="C4" s="85">
        <v>0.33</v>
      </c>
      <c r="D4" s="65"/>
      <c r="E4" s="30">
        <f t="shared" ref="E4:E67" si="6">D4*(1+$B$4)</f>
        <v>0</v>
      </c>
      <c r="F4" s="31">
        <f t="shared" si="0"/>
        <v>0</v>
      </c>
      <c r="G4" s="28">
        <v>0.15</v>
      </c>
      <c r="H4" s="29"/>
      <c r="I4" s="30">
        <f t="shared" ref="I4:I67" si="7">H4*(1+$B$4)</f>
        <v>0</v>
      </c>
      <c r="J4" s="31">
        <f>I4*G4</f>
        <v>0</v>
      </c>
      <c r="K4" s="28">
        <v>0.03</v>
      </c>
      <c r="L4" s="29"/>
      <c r="M4" s="30">
        <f t="shared" ref="M4:M67" si="8">L4*(1+$B$4)</f>
        <v>0</v>
      </c>
      <c r="N4" s="31">
        <f t="shared" si="1"/>
        <v>0</v>
      </c>
      <c r="O4" s="71">
        <v>0.02</v>
      </c>
      <c r="P4" s="29"/>
      <c r="Q4" s="30">
        <f t="shared" ref="Q4:Q67" si="9">P4*(1+$B$4)</f>
        <v>0</v>
      </c>
      <c r="R4" s="31">
        <f t="shared" si="2"/>
        <v>0</v>
      </c>
      <c r="S4" s="28">
        <v>0.02</v>
      </c>
      <c r="T4" s="29"/>
      <c r="U4" s="30">
        <f t="shared" ref="U4:U67" si="10">T4*(1+$B$4)</f>
        <v>0</v>
      </c>
      <c r="V4" s="31">
        <f t="shared" si="3"/>
        <v>0</v>
      </c>
      <c r="W4" s="28">
        <v>0.01</v>
      </c>
      <c r="X4" s="29"/>
      <c r="Y4" s="30">
        <f t="shared" ref="Y4:Y67" si="11">X4*(1+$B$4)</f>
        <v>0</v>
      </c>
      <c r="Z4" s="31">
        <f t="shared" si="4"/>
        <v>0</v>
      </c>
      <c r="AA4" s="28">
        <v>0.02</v>
      </c>
      <c r="AB4" s="29"/>
      <c r="AC4" s="30">
        <f t="shared" ref="AC4:AC67" si="12">AB4*(1+$B$4)</f>
        <v>0</v>
      </c>
      <c r="AD4" s="31">
        <f t="shared" si="5"/>
        <v>0</v>
      </c>
    </row>
    <row r="5" spans="1:30">
      <c r="A5" s="87" t="s">
        <v>28</v>
      </c>
      <c r="B5" s="88"/>
      <c r="C5" s="85">
        <v>5.58</v>
      </c>
      <c r="D5" s="65"/>
      <c r="E5" s="30">
        <f t="shared" si="6"/>
        <v>0</v>
      </c>
      <c r="F5" s="31">
        <f t="shared" si="0"/>
        <v>0</v>
      </c>
      <c r="G5" s="28">
        <v>2.48</v>
      </c>
      <c r="H5" s="29"/>
      <c r="I5" s="30">
        <f t="shared" si="7"/>
        <v>0</v>
      </c>
      <c r="J5" s="31">
        <f t="shared" ref="J5:J10" si="13">I5*G5</f>
        <v>0</v>
      </c>
      <c r="K5" s="28">
        <v>0.56999999999999995</v>
      </c>
      <c r="L5" s="29"/>
      <c r="M5" s="30">
        <f t="shared" si="8"/>
        <v>0</v>
      </c>
      <c r="N5" s="31">
        <f t="shared" si="1"/>
        <v>0</v>
      </c>
      <c r="O5" s="71">
        <v>0.26</v>
      </c>
      <c r="P5" s="29"/>
      <c r="Q5" s="30">
        <f t="shared" si="9"/>
        <v>0</v>
      </c>
      <c r="R5" s="31">
        <f t="shared" si="2"/>
        <v>0</v>
      </c>
      <c r="S5" s="28">
        <v>0.16</v>
      </c>
      <c r="T5" s="29"/>
      <c r="U5" s="30">
        <f t="shared" si="10"/>
        <v>0</v>
      </c>
      <c r="V5" s="31">
        <f t="shared" si="3"/>
        <v>0</v>
      </c>
      <c r="W5" s="28">
        <v>0.06</v>
      </c>
      <c r="X5" s="29"/>
      <c r="Y5" s="30">
        <f t="shared" si="11"/>
        <v>0</v>
      </c>
      <c r="Z5" s="31">
        <f t="shared" si="4"/>
        <v>0</v>
      </c>
      <c r="AA5" s="28">
        <v>0.13</v>
      </c>
      <c r="AB5" s="29"/>
      <c r="AC5" s="30">
        <f t="shared" si="12"/>
        <v>0</v>
      </c>
      <c r="AD5" s="31">
        <f t="shared" si="5"/>
        <v>0</v>
      </c>
    </row>
    <row r="6" spans="1:30">
      <c r="A6" s="87" t="s">
        <v>29</v>
      </c>
      <c r="B6" s="88"/>
      <c r="C6" s="85">
        <v>1.45</v>
      </c>
      <c r="D6" s="65"/>
      <c r="E6" s="30">
        <f t="shared" si="6"/>
        <v>0</v>
      </c>
      <c r="F6" s="31">
        <f t="shared" si="0"/>
        <v>0</v>
      </c>
      <c r="G6" s="28">
        <v>0.64</v>
      </c>
      <c r="H6" s="29"/>
      <c r="I6" s="30">
        <f t="shared" si="7"/>
        <v>0</v>
      </c>
      <c r="J6" s="31">
        <f t="shared" si="13"/>
        <v>0</v>
      </c>
      <c r="K6" s="28">
        <v>0.15</v>
      </c>
      <c r="L6" s="29"/>
      <c r="M6" s="30">
        <f t="shared" si="8"/>
        <v>0</v>
      </c>
      <c r="N6" s="31">
        <f t="shared" si="1"/>
        <v>0</v>
      </c>
      <c r="O6" s="71">
        <v>7.0000000000000007E-2</v>
      </c>
      <c r="P6" s="29"/>
      <c r="Q6" s="30">
        <f t="shared" si="9"/>
        <v>0</v>
      </c>
      <c r="R6" s="31">
        <f t="shared" si="2"/>
        <v>0</v>
      </c>
      <c r="S6" s="28">
        <v>0.04</v>
      </c>
      <c r="T6" s="29"/>
      <c r="U6" s="30">
        <f t="shared" si="10"/>
        <v>0</v>
      </c>
      <c r="V6" s="31">
        <f t="shared" si="3"/>
        <v>0</v>
      </c>
      <c r="W6" s="28">
        <v>0.01</v>
      </c>
      <c r="X6" s="29"/>
      <c r="Y6" s="30">
        <f t="shared" si="11"/>
        <v>0</v>
      </c>
      <c r="Z6" s="31">
        <f t="shared" si="4"/>
        <v>0</v>
      </c>
      <c r="AA6" s="28">
        <v>0.04</v>
      </c>
      <c r="AB6" s="29"/>
      <c r="AC6" s="30">
        <f t="shared" si="12"/>
        <v>0</v>
      </c>
      <c r="AD6" s="31">
        <f t="shared" si="5"/>
        <v>0</v>
      </c>
    </row>
    <row r="7" spans="1:30">
      <c r="A7" s="87" t="s">
        <v>30</v>
      </c>
      <c r="B7" s="88"/>
      <c r="C7" s="85">
        <v>3.35</v>
      </c>
      <c r="D7" s="65"/>
      <c r="E7" s="30">
        <f t="shared" si="6"/>
        <v>0</v>
      </c>
      <c r="F7" s="31">
        <f t="shared" si="0"/>
        <v>0</v>
      </c>
      <c r="G7" s="28">
        <v>1.48</v>
      </c>
      <c r="H7" s="29"/>
      <c r="I7" s="30">
        <f t="shared" si="7"/>
        <v>0</v>
      </c>
      <c r="J7" s="31">
        <f t="shared" si="13"/>
        <v>0</v>
      </c>
      <c r="K7" s="28">
        <v>0.34</v>
      </c>
      <c r="L7" s="29"/>
      <c r="M7" s="30">
        <f t="shared" si="8"/>
        <v>0</v>
      </c>
      <c r="N7" s="31">
        <f t="shared" si="1"/>
        <v>0</v>
      </c>
      <c r="O7" s="71">
        <v>0.16</v>
      </c>
      <c r="P7" s="29"/>
      <c r="Q7" s="30">
        <f t="shared" si="9"/>
        <v>0</v>
      </c>
      <c r="R7" s="31">
        <f t="shared" si="2"/>
        <v>0</v>
      </c>
      <c r="S7" s="28">
        <v>0.09</v>
      </c>
      <c r="T7" s="29"/>
      <c r="U7" s="30">
        <f t="shared" si="10"/>
        <v>0</v>
      </c>
      <c r="V7" s="31">
        <f t="shared" si="3"/>
        <v>0</v>
      </c>
      <c r="W7" s="28">
        <v>0.03</v>
      </c>
      <c r="X7" s="29"/>
      <c r="Y7" s="30">
        <f t="shared" si="11"/>
        <v>0</v>
      </c>
      <c r="Z7" s="31">
        <f t="shared" si="4"/>
        <v>0</v>
      </c>
      <c r="AA7" s="28">
        <v>0.08</v>
      </c>
      <c r="AB7" s="29"/>
      <c r="AC7" s="30">
        <f t="shared" si="12"/>
        <v>0</v>
      </c>
      <c r="AD7" s="31">
        <f t="shared" si="5"/>
        <v>0</v>
      </c>
    </row>
    <row r="8" spans="1:30">
      <c r="A8" s="87" t="s">
        <v>31</v>
      </c>
      <c r="B8" s="88"/>
      <c r="C8" s="85">
        <v>19.29</v>
      </c>
      <c r="D8" s="65"/>
      <c r="E8" s="30">
        <f t="shared" si="6"/>
        <v>0</v>
      </c>
      <c r="F8" s="31">
        <f t="shared" si="0"/>
        <v>0</v>
      </c>
      <c r="G8" s="28">
        <v>8.57</v>
      </c>
      <c r="H8" s="29"/>
      <c r="I8" s="30">
        <f t="shared" si="7"/>
        <v>0</v>
      </c>
      <c r="J8" s="31">
        <f t="shared" si="13"/>
        <v>0</v>
      </c>
      <c r="K8" s="28">
        <v>1.97</v>
      </c>
      <c r="L8" s="29"/>
      <c r="M8" s="30">
        <f t="shared" si="8"/>
        <v>0</v>
      </c>
      <c r="N8" s="31">
        <f t="shared" si="1"/>
        <v>0</v>
      </c>
      <c r="O8" s="71">
        <v>0.9</v>
      </c>
      <c r="P8" s="29"/>
      <c r="Q8" s="30">
        <f t="shared" si="9"/>
        <v>0</v>
      </c>
      <c r="R8" s="31">
        <f t="shared" si="2"/>
        <v>0</v>
      </c>
      <c r="S8" s="28">
        <v>0.53</v>
      </c>
      <c r="T8" s="29"/>
      <c r="U8" s="30">
        <f t="shared" si="10"/>
        <v>0</v>
      </c>
      <c r="V8" s="31">
        <f t="shared" si="3"/>
        <v>0</v>
      </c>
      <c r="W8" s="28">
        <v>0.19</v>
      </c>
      <c r="X8" s="29"/>
      <c r="Y8" s="30">
        <f t="shared" si="11"/>
        <v>0</v>
      </c>
      <c r="Z8" s="31">
        <f t="shared" si="4"/>
        <v>0</v>
      </c>
      <c r="AA8" s="28">
        <v>0.43</v>
      </c>
      <c r="AB8" s="29"/>
      <c r="AC8" s="30">
        <f t="shared" si="12"/>
        <v>0</v>
      </c>
      <c r="AD8" s="31">
        <f t="shared" si="5"/>
        <v>0</v>
      </c>
    </row>
    <row r="9" spans="1:30">
      <c r="A9" s="87" t="s">
        <v>32</v>
      </c>
      <c r="B9" s="88"/>
      <c r="C9" s="85">
        <v>2.79</v>
      </c>
      <c r="D9" s="65"/>
      <c r="E9" s="30">
        <f t="shared" si="6"/>
        <v>0</v>
      </c>
      <c r="F9" s="31">
        <f t="shared" si="0"/>
        <v>0</v>
      </c>
      <c r="G9" s="28">
        <v>1.24</v>
      </c>
      <c r="H9" s="29"/>
      <c r="I9" s="30">
        <f t="shared" si="7"/>
        <v>0</v>
      </c>
      <c r="J9" s="31">
        <f t="shared" si="13"/>
        <v>0</v>
      </c>
      <c r="K9" s="28">
        <v>0.28999999999999998</v>
      </c>
      <c r="L9" s="29"/>
      <c r="M9" s="30">
        <f t="shared" si="8"/>
        <v>0</v>
      </c>
      <c r="N9" s="31">
        <f t="shared" si="1"/>
        <v>0</v>
      </c>
      <c r="O9" s="71">
        <v>0.13</v>
      </c>
      <c r="P9" s="29"/>
      <c r="Q9" s="30">
        <f t="shared" si="9"/>
        <v>0</v>
      </c>
      <c r="R9" s="31">
        <f t="shared" si="2"/>
        <v>0</v>
      </c>
      <c r="S9" s="28">
        <v>0.08</v>
      </c>
      <c r="T9" s="29"/>
      <c r="U9" s="30">
        <f t="shared" si="10"/>
        <v>0</v>
      </c>
      <c r="V9" s="31">
        <f t="shared" si="3"/>
        <v>0</v>
      </c>
      <c r="W9" s="28">
        <v>0.03</v>
      </c>
      <c r="X9" s="29"/>
      <c r="Y9" s="30">
        <f t="shared" si="11"/>
        <v>0</v>
      </c>
      <c r="Z9" s="31">
        <f t="shared" si="4"/>
        <v>0</v>
      </c>
      <c r="AA9" s="28">
        <v>0.06</v>
      </c>
      <c r="AB9" s="29"/>
      <c r="AC9" s="30">
        <f t="shared" si="12"/>
        <v>0</v>
      </c>
      <c r="AD9" s="31">
        <f t="shared" si="5"/>
        <v>0</v>
      </c>
    </row>
    <row r="10" spans="1:30">
      <c r="A10" s="87" t="s">
        <v>116</v>
      </c>
      <c r="B10" s="88"/>
      <c r="C10" s="85">
        <v>0.56000000000000005</v>
      </c>
      <c r="D10" s="65"/>
      <c r="E10" s="30">
        <f t="shared" si="6"/>
        <v>0</v>
      </c>
      <c r="F10" s="31">
        <f t="shared" si="0"/>
        <v>0</v>
      </c>
      <c r="G10" s="28">
        <v>0.25</v>
      </c>
      <c r="H10" s="29"/>
      <c r="I10" s="30">
        <f t="shared" si="7"/>
        <v>0</v>
      </c>
      <c r="J10" s="31">
        <f t="shared" si="13"/>
        <v>0</v>
      </c>
      <c r="K10" s="28">
        <v>0.06</v>
      </c>
      <c r="L10" s="29"/>
      <c r="M10" s="30">
        <f t="shared" si="8"/>
        <v>0</v>
      </c>
      <c r="N10" s="31">
        <f t="shared" si="1"/>
        <v>0</v>
      </c>
      <c r="O10" s="71">
        <v>0.03</v>
      </c>
      <c r="P10" s="29"/>
      <c r="Q10" s="30">
        <f t="shared" si="9"/>
        <v>0</v>
      </c>
      <c r="R10" s="31">
        <f t="shared" si="2"/>
        <v>0</v>
      </c>
      <c r="S10" s="28">
        <v>0.02</v>
      </c>
      <c r="T10" s="29"/>
      <c r="U10" s="30">
        <f t="shared" si="10"/>
        <v>0</v>
      </c>
      <c r="V10" s="31">
        <f t="shared" si="3"/>
        <v>0</v>
      </c>
      <c r="W10" s="28">
        <v>0.01</v>
      </c>
      <c r="X10" s="29"/>
      <c r="Y10" s="30">
        <f t="shared" si="11"/>
        <v>0</v>
      </c>
      <c r="Z10" s="31">
        <f t="shared" si="4"/>
        <v>0</v>
      </c>
      <c r="AA10" s="28">
        <v>0.02</v>
      </c>
      <c r="AB10" s="29"/>
      <c r="AC10" s="30">
        <f t="shared" si="12"/>
        <v>0</v>
      </c>
      <c r="AD10" s="31">
        <f t="shared" si="5"/>
        <v>0</v>
      </c>
    </row>
    <row r="11" spans="1:30">
      <c r="A11" s="87" t="s">
        <v>117</v>
      </c>
      <c r="B11" s="88"/>
      <c r="C11" s="85">
        <v>0.33</v>
      </c>
      <c r="D11" s="65"/>
      <c r="E11" s="30">
        <f t="shared" si="6"/>
        <v>0</v>
      </c>
      <c r="F11" s="31">
        <f t="shared" si="0"/>
        <v>0</v>
      </c>
      <c r="G11" s="28">
        <v>0.15</v>
      </c>
      <c r="H11" s="29"/>
      <c r="I11" s="30">
        <f t="shared" si="7"/>
        <v>0</v>
      </c>
      <c r="J11" s="31">
        <f t="shared" ref="J11:J74" si="14">I11*G11</f>
        <v>0</v>
      </c>
      <c r="K11" s="28">
        <v>0.03</v>
      </c>
      <c r="L11" s="29"/>
      <c r="M11" s="30">
        <f t="shared" si="8"/>
        <v>0</v>
      </c>
      <c r="N11" s="31">
        <f t="shared" si="1"/>
        <v>0</v>
      </c>
      <c r="O11" s="71">
        <v>0.02</v>
      </c>
      <c r="P11" s="29"/>
      <c r="Q11" s="30">
        <f t="shared" si="9"/>
        <v>0</v>
      </c>
      <c r="R11" s="31">
        <f t="shared" si="2"/>
        <v>0</v>
      </c>
      <c r="S11" s="28">
        <v>0.02</v>
      </c>
      <c r="T11" s="29"/>
      <c r="U11" s="30">
        <f t="shared" si="10"/>
        <v>0</v>
      </c>
      <c r="V11" s="31">
        <f t="shared" si="3"/>
        <v>0</v>
      </c>
      <c r="W11" s="28">
        <v>0.01</v>
      </c>
      <c r="X11" s="29"/>
      <c r="Y11" s="30">
        <f t="shared" si="11"/>
        <v>0</v>
      </c>
      <c r="Z11" s="31">
        <f t="shared" si="4"/>
        <v>0</v>
      </c>
      <c r="AA11" s="28">
        <v>0.02</v>
      </c>
      <c r="AB11" s="29"/>
      <c r="AC11" s="30">
        <f t="shared" si="12"/>
        <v>0</v>
      </c>
      <c r="AD11" s="31">
        <f t="shared" si="5"/>
        <v>0</v>
      </c>
    </row>
    <row r="12" spans="1:30">
      <c r="A12" s="87" t="s">
        <v>33</v>
      </c>
      <c r="B12" s="88"/>
      <c r="C12" s="85">
        <v>19.510000000000002</v>
      </c>
      <c r="D12" s="65"/>
      <c r="E12" s="30">
        <f t="shared" si="6"/>
        <v>0</v>
      </c>
      <c r="F12" s="31">
        <f t="shared" si="0"/>
        <v>0</v>
      </c>
      <c r="G12" s="28">
        <v>8.67</v>
      </c>
      <c r="H12" s="29"/>
      <c r="I12" s="30">
        <f t="shared" si="7"/>
        <v>0</v>
      </c>
      <c r="J12" s="31">
        <f t="shared" si="14"/>
        <v>0</v>
      </c>
      <c r="K12" s="28">
        <v>2</v>
      </c>
      <c r="L12" s="29"/>
      <c r="M12" s="30">
        <f t="shared" si="8"/>
        <v>0</v>
      </c>
      <c r="N12" s="31">
        <f t="shared" si="1"/>
        <v>0</v>
      </c>
      <c r="O12" s="71">
        <v>0.91</v>
      </c>
      <c r="P12" s="29"/>
      <c r="Q12" s="30">
        <f t="shared" si="9"/>
        <v>0</v>
      </c>
      <c r="R12" s="31">
        <f t="shared" si="2"/>
        <v>0</v>
      </c>
      <c r="S12" s="28">
        <v>0.55000000000000004</v>
      </c>
      <c r="T12" s="29"/>
      <c r="U12" s="30">
        <f t="shared" si="10"/>
        <v>0</v>
      </c>
      <c r="V12" s="31">
        <f t="shared" si="3"/>
        <v>0</v>
      </c>
      <c r="W12" s="28">
        <v>0.19</v>
      </c>
      <c r="X12" s="29"/>
      <c r="Y12" s="30">
        <f t="shared" si="11"/>
        <v>0</v>
      </c>
      <c r="Z12" s="31">
        <f t="shared" si="4"/>
        <v>0</v>
      </c>
      <c r="AA12" s="28">
        <v>0.44</v>
      </c>
      <c r="AB12" s="29"/>
      <c r="AC12" s="30">
        <f t="shared" si="12"/>
        <v>0</v>
      </c>
      <c r="AD12" s="31">
        <f t="shared" si="5"/>
        <v>0</v>
      </c>
    </row>
    <row r="13" spans="1:30">
      <c r="A13" s="87" t="s">
        <v>118</v>
      </c>
      <c r="B13" s="88"/>
      <c r="C13" s="85">
        <v>0.33</v>
      </c>
      <c r="D13" s="65"/>
      <c r="E13" s="30">
        <f t="shared" si="6"/>
        <v>0</v>
      </c>
      <c r="F13" s="31">
        <f t="shared" si="0"/>
        <v>0</v>
      </c>
      <c r="G13" s="28">
        <v>0.15</v>
      </c>
      <c r="H13" s="29"/>
      <c r="I13" s="30">
        <f t="shared" si="7"/>
        <v>0</v>
      </c>
      <c r="J13" s="31">
        <f t="shared" si="14"/>
        <v>0</v>
      </c>
      <c r="K13" s="28">
        <v>0.03</v>
      </c>
      <c r="L13" s="29"/>
      <c r="M13" s="30">
        <f t="shared" si="8"/>
        <v>0</v>
      </c>
      <c r="N13" s="31">
        <f t="shared" si="1"/>
        <v>0</v>
      </c>
      <c r="O13" s="71">
        <v>0.02</v>
      </c>
      <c r="P13" s="29"/>
      <c r="Q13" s="30">
        <f t="shared" si="9"/>
        <v>0</v>
      </c>
      <c r="R13" s="31">
        <f t="shared" si="2"/>
        <v>0</v>
      </c>
      <c r="S13" s="28">
        <v>0.02</v>
      </c>
      <c r="T13" s="29"/>
      <c r="U13" s="30">
        <f t="shared" si="10"/>
        <v>0</v>
      </c>
      <c r="V13" s="31">
        <f t="shared" si="3"/>
        <v>0</v>
      </c>
      <c r="W13" s="28">
        <v>0.01</v>
      </c>
      <c r="X13" s="29"/>
      <c r="Y13" s="30">
        <f t="shared" si="11"/>
        <v>0</v>
      </c>
      <c r="Z13" s="31">
        <f t="shared" si="4"/>
        <v>0</v>
      </c>
      <c r="AA13" s="28">
        <v>0.02</v>
      </c>
      <c r="AB13" s="29"/>
      <c r="AC13" s="30">
        <f t="shared" si="12"/>
        <v>0</v>
      </c>
      <c r="AD13" s="31">
        <f t="shared" si="5"/>
        <v>0</v>
      </c>
    </row>
    <row r="14" spans="1:30">
      <c r="A14" s="87" t="s">
        <v>119</v>
      </c>
      <c r="B14" s="88"/>
      <c r="C14" s="85">
        <v>0.56000000000000005</v>
      </c>
      <c r="D14" s="65"/>
      <c r="E14" s="30">
        <f t="shared" si="6"/>
        <v>0</v>
      </c>
      <c r="F14" s="31">
        <f t="shared" si="0"/>
        <v>0</v>
      </c>
      <c r="G14" s="28">
        <v>0.25</v>
      </c>
      <c r="H14" s="29"/>
      <c r="I14" s="30">
        <f t="shared" si="7"/>
        <v>0</v>
      </c>
      <c r="J14" s="31">
        <f t="shared" si="14"/>
        <v>0</v>
      </c>
      <c r="K14" s="28">
        <v>0.06</v>
      </c>
      <c r="L14" s="29"/>
      <c r="M14" s="30">
        <f t="shared" si="8"/>
        <v>0</v>
      </c>
      <c r="N14" s="31">
        <f t="shared" si="1"/>
        <v>0</v>
      </c>
      <c r="O14" s="71">
        <v>0.03</v>
      </c>
      <c r="P14" s="29"/>
      <c r="Q14" s="30">
        <f t="shared" si="9"/>
        <v>0</v>
      </c>
      <c r="R14" s="31">
        <f t="shared" si="2"/>
        <v>0</v>
      </c>
      <c r="S14" s="28">
        <v>0.02</v>
      </c>
      <c r="T14" s="29"/>
      <c r="U14" s="30">
        <f t="shared" si="10"/>
        <v>0</v>
      </c>
      <c r="V14" s="31">
        <f t="shared" si="3"/>
        <v>0</v>
      </c>
      <c r="W14" s="28">
        <v>0.01</v>
      </c>
      <c r="X14" s="29"/>
      <c r="Y14" s="30">
        <f t="shared" si="11"/>
        <v>0</v>
      </c>
      <c r="Z14" s="31">
        <f t="shared" si="4"/>
        <v>0</v>
      </c>
      <c r="AA14" s="28">
        <v>0.02</v>
      </c>
      <c r="AB14" s="29"/>
      <c r="AC14" s="30">
        <f t="shared" si="12"/>
        <v>0</v>
      </c>
      <c r="AD14" s="31">
        <f t="shared" si="5"/>
        <v>0</v>
      </c>
    </row>
    <row r="15" spans="1:30">
      <c r="A15" s="87" t="s">
        <v>120</v>
      </c>
      <c r="B15" s="88"/>
      <c r="C15" s="85">
        <v>0.56000000000000005</v>
      </c>
      <c r="D15" s="65"/>
      <c r="E15" s="30">
        <f t="shared" si="6"/>
        <v>0</v>
      </c>
      <c r="F15" s="31">
        <f t="shared" si="0"/>
        <v>0</v>
      </c>
      <c r="G15" s="28">
        <v>0.25</v>
      </c>
      <c r="H15" s="29"/>
      <c r="I15" s="30">
        <f t="shared" si="7"/>
        <v>0</v>
      </c>
      <c r="J15" s="31">
        <f t="shared" si="14"/>
        <v>0</v>
      </c>
      <c r="K15" s="28">
        <v>0.06</v>
      </c>
      <c r="L15" s="29"/>
      <c r="M15" s="30">
        <f t="shared" si="8"/>
        <v>0</v>
      </c>
      <c r="N15" s="31">
        <f t="shared" si="1"/>
        <v>0</v>
      </c>
      <c r="O15" s="71">
        <v>0.03</v>
      </c>
      <c r="P15" s="29"/>
      <c r="Q15" s="30">
        <f t="shared" si="9"/>
        <v>0</v>
      </c>
      <c r="R15" s="31">
        <f t="shared" si="2"/>
        <v>0</v>
      </c>
      <c r="S15" s="28">
        <v>0.02</v>
      </c>
      <c r="T15" s="29"/>
      <c r="U15" s="30">
        <f t="shared" si="10"/>
        <v>0</v>
      </c>
      <c r="V15" s="31">
        <f t="shared" si="3"/>
        <v>0</v>
      </c>
      <c r="W15" s="28">
        <v>0.01</v>
      </c>
      <c r="X15" s="29"/>
      <c r="Y15" s="30">
        <f t="shared" si="11"/>
        <v>0</v>
      </c>
      <c r="Z15" s="31">
        <f t="shared" si="4"/>
        <v>0</v>
      </c>
      <c r="AA15" s="28">
        <v>0.02</v>
      </c>
      <c r="AB15" s="29"/>
      <c r="AC15" s="30">
        <f t="shared" si="12"/>
        <v>0</v>
      </c>
      <c r="AD15" s="31">
        <f t="shared" si="5"/>
        <v>0</v>
      </c>
    </row>
    <row r="16" spans="1:30">
      <c r="A16" s="87" t="s">
        <v>121</v>
      </c>
      <c r="B16" s="88"/>
      <c r="C16" s="85">
        <v>1.1200000000000001</v>
      </c>
      <c r="D16" s="65"/>
      <c r="E16" s="30">
        <f t="shared" si="6"/>
        <v>0</v>
      </c>
      <c r="F16" s="31">
        <f t="shared" si="0"/>
        <v>0</v>
      </c>
      <c r="G16" s="28">
        <v>0.49</v>
      </c>
      <c r="H16" s="29"/>
      <c r="I16" s="30">
        <f t="shared" si="7"/>
        <v>0</v>
      </c>
      <c r="J16" s="31">
        <f t="shared" si="14"/>
        <v>0</v>
      </c>
      <c r="K16" s="28">
        <v>0.11</v>
      </c>
      <c r="L16" s="29"/>
      <c r="M16" s="30">
        <f t="shared" si="8"/>
        <v>0</v>
      </c>
      <c r="N16" s="31">
        <f t="shared" si="1"/>
        <v>0</v>
      </c>
      <c r="O16" s="71">
        <v>0.05</v>
      </c>
      <c r="P16" s="29"/>
      <c r="Q16" s="30">
        <f t="shared" si="9"/>
        <v>0</v>
      </c>
      <c r="R16" s="31">
        <f t="shared" si="2"/>
        <v>0</v>
      </c>
      <c r="S16" s="28">
        <v>0.03</v>
      </c>
      <c r="T16" s="29"/>
      <c r="U16" s="30">
        <f t="shared" si="10"/>
        <v>0</v>
      </c>
      <c r="V16" s="31">
        <f t="shared" si="3"/>
        <v>0</v>
      </c>
      <c r="W16" s="28">
        <v>0.01</v>
      </c>
      <c r="X16" s="29"/>
      <c r="Y16" s="30">
        <f t="shared" si="11"/>
        <v>0</v>
      </c>
      <c r="Z16" s="31">
        <f t="shared" si="4"/>
        <v>0</v>
      </c>
      <c r="AA16" s="28">
        <v>0.02</v>
      </c>
      <c r="AB16" s="29"/>
      <c r="AC16" s="30">
        <f t="shared" si="12"/>
        <v>0</v>
      </c>
      <c r="AD16" s="31">
        <f t="shared" si="5"/>
        <v>0</v>
      </c>
    </row>
    <row r="17" spans="1:30">
      <c r="A17" s="87" t="s">
        <v>34</v>
      </c>
      <c r="B17" s="88"/>
      <c r="C17" s="85">
        <v>12.27</v>
      </c>
      <c r="D17" s="65"/>
      <c r="E17" s="30">
        <f t="shared" si="6"/>
        <v>0</v>
      </c>
      <c r="F17" s="31">
        <f t="shared" si="0"/>
        <v>0</v>
      </c>
      <c r="G17" s="28">
        <v>5.44</v>
      </c>
      <c r="H17" s="29"/>
      <c r="I17" s="30">
        <f t="shared" si="7"/>
        <v>0</v>
      </c>
      <c r="J17" s="31">
        <f t="shared" si="14"/>
        <v>0</v>
      </c>
      <c r="K17" s="28">
        <v>1.25</v>
      </c>
      <c r="L17" s="29"/>
      <c r="M17" s="30">
        <f t="shared" si="8"/>
        <v>0</v>
      </c>
      <c r="N17" s="31">
        <f t="shared" si="1"/>
        <v>0</v>
      </c>
      <c r="O17" s="71">
        <v>0.56999999999999995</v>
      </c>
      <c r="P17" s="29"/>
      <c r="Q17" s="30">
        <f t="shared" si="9"/>
        <v>0</v>
      </c>
      <c r="R17" s="31">
        <f t="shared" si="2"/>
        <v>0</v>
      </c>
      <c r="S17" s="28">
        <v>0.33999999999999997</v>
      </c>
      <c r="T17" s="29"/>
      <c r="U17" s="30">
        <f t="shared" si="10"/>
        <v>0</v>
      </c>
      <c r="V17" s="31">
        <f t="shared" si="3"/>
        <v>0</v>
      </c>
      <c r="W17" s="28">
        <v>0.12</v>
      </c>
      <c r="X17" s="29"/>
      <c r="Y17" s="30">
        <f t="shared" si="11"/>
        <v>0</v>
      </c>
      <c r="Z17" s="31">
        <f t="shared" si="4"/>
        <v>0</v>
      </c>
      <c r="AA17" s="28">
        <v>0.27</v>
      </c>
      <c r="AB17" s="29"/>
      <c r="AC17" s="30">
        <f t="shared" si="12"/>
        <v>0</v>
      </c>
      <c r="AD17" s="31">
        <f t="shared" si="5"/>
        <v>0</v>
      </c>
    </row>
    <row r="18" spans="1:30">
      <c r="A18" s="87" t="s">
        <v>35</v>
      </c>
      <c r="B18" s="88"/>
      <c r="C18" s="85">
        <v>3.68</v>
      </c>
      <c r="D18" s="65"/>
      <c r="E18" s="30">
        <f t="shared" si="6"/>
        <v>0</v>
      </c>
      <c r="F18" s="31">
        <f t="shared" si="0"/>
        <v>0</v>
      </c>
      <c r="G18" s="28">
        <v>1.6300000000000001</v>
      </c>
      <c r="H18" s="29"/>
      <c r="I18" s="30">
        <f t="shared" si="7"/>
        <v>0</v>
      </c>
      <c r="J18" s="31">
        <f t="shared" si="14"/>
        <v>0</v>
      </c>
      <c r="K18" s="28">
        <v>0.38</v>
      </c>
      <c r="L18" s="29"/>
      <c r="M18" s="30">
        <f t="shared" si="8"/>
        <v>0</v>
      </c>
      <c r="N18" s="31">
        <f t="shared" si="1"/>
        <v>0</v>
      </c>
      <c r="O18" s="71">
        <v>0.17</v>
      </c>
      <c r="P18" s="29"/>
      <c r="Q18" s="30">
        <f t="shared" si="9"/>
        <v>0</v>
      </c>
      <c r="R18" s="31">
        <f t="shared" si="2"/>
        <v>0</v>
      </c>
      <c r="S18" s="28">
        <v>0.11</v>
      </c>
      <c r="T18" s="29"/>
      <c r="U18" s="30">
        <f t="shared" si="10"/>
        <v>0</v>
      </c>
      <c r="V18" s="31">
        <f t="shared" si="3"/>
        <v>0</v>
      </c>
      <c r="W18" s="28">
        <v>0.04</v>
      </c>
      <c r="X18" s="29"/>
      <c r="Y18" s="30">
        <f t="shared" si="11"/>
        <v>0</v>
      </c>
      <c r="Z18" s="31">
        <f t="shared" si="4"/>
        <v>0</v>
      </c>
      <c r="AA18" s="28">
        <v>0.08</v>
      </c>
      <c r="AB18" s="29"/>
      <c r="AC18" s="30">
        <f t="shared" si="12"/>
        <v>0</v>
      </c>
      <c r="AD18" s="31">
        <f t="shared" si="5"/>
        <v>0</v>
      </c>
    </row>
    <row r="19" spans="1:30">
      <c r="A19" s="87" t="s">
        <v>122</v>
      </c>
      <c r="B19" s="88"/>
      <c r="C19" s="85">
        <v>0.33</v>
      </c>
      <c r="D19" s="65"/>
      <c r="E19" s="30">
        <f t="shared" si="6"/>
        <v>0</v>
      </c>
      <c r="F19" s="31">
        <f t="shared" si="0"/>
        <v>0</v>
      </c>
      <c r="G19" s="28">
        <v>0.15</v>
      </c>
      <c r="H19" s="29"/>
      <c r="I19" s="30">
        <f t="shared" si="7"/>
        <v>0</v>
      </c>
      <c r="J19" s="31">
        <f t="shared" si="14"/>
        <v>0</v>
      </c>
      <c r="K19" s="28">
        <v>0.03</v>
      </c>
      <c r="L19" s="29"/>
      <c r="M19" s="30">
        <f t="shared" si="8"/>
        <v>0</v>
      </c>
      <c r="N19" s="31">
        <f t="shared" si="1"/>
        <v>0</v>
      </c>
      <c r="O19" s="71">
        <v>0.02</v>
      </c>
      <c r="P19" s="29"/>
      <c r="Q19" s="30">
        <f t="shared" si="9"/>
        <v>0</v>
      </c>
      <c r="R19" s="31">
        <f t="shared" si="2"/>
        <v>0</v>
      </c>
      <c r="S19" s="28">
        <v>0.02</v>
      </c>
      <c r="T19" s="29"/>
      <c r="U19" s="30">
        <f t="shared" si="10"/>
        <v>0</v>
      </c>
      <c r="V19" s="31">
        <f t="shared" si="3"/>
        <v>0</v>
      </c>
      <c r="W19" s="28">
        <v>0.01</v>
      </c>
      <c r="X19" s="29"/>
      <c r="Y19" s="30">
        <f t="shared" si="11"/>
        <v>0</v>
      </c>
      <c r="Z19" s="31">
        <f t="shared" si="4"/>
        <v>0</v>
      </c>
      <c r="AA19" s="28">
        <v>0.02</v>
      </c>
      <c r="AB19" s="29"/>
      <c r="AC19" s="30">
        <f t="shared" si="12"/>
        <v>0</v>
      </c>
      <c r="AD19" s="31">
        <f t="shared" si="5"/>
        <v>0</v>
      </c>
    </row>
    <row r="20" spans="1:30">
      <c r="A20" s="87" t="s">
        <v>36</v>
      </c>
      <c r="B20" s="88"/>
      <c r="C20" s="85">
        <v>51.07</v>
      </c>
      <c r="D20" s="65"/>
      <c r="E20" s="30">
        <f t="shared" si="6"/>
        <v>0</v>
      </c>
      <c r="F20" s="31">
        <f t="shared" si="0"/>
        <v>0</v>
      </c>
      <c r="G20" s="28">
        <v>22.68</v>
      </c>
      <c r="H20" s="29"/>
      <c r="I20" s="30">
        <f t="shared" si="7"/>
        <v>0</v>
      </c>
      <c r="J20" s="31">
        <f t="shared" si="14"/>
        <v>0</v>
      </c>
      <c r="K20" s="28">
        <v>5.22</v>
      </c>
      <c r="L20" s="29"/>
      <c r="M20" s="30">
        <f t="shared" si="8"/>
        <v>0</v>
      </c>
      <c r="N20" s="31">
        <f t="shared" si="1"/>
        <v>0</v>
      </c>
      <c r="O20" s="71">
        <v>2.38</v>
      </c>
      <c r="P20" s="29"/>
      <c r="Q20" s="30">
        <f t="shared" si="9"/>
        <v>0</v>
      </c>
      <c r="R20" s="31">
        <f t="shared" si="2"/>
        <v>0</v>
      </c>
      <c r="S20" s="28">
        <v>1.42</v>
      </c>
      <c r="T20" s="29"/>
      <c r="U20" s="30">
        <f t="shared" si="10"/>
        <v>0</v>
      </c>
      <c r="V20" s="31">
        <f t="shared" si="3"/>
        <v>0</v>
      </c>
      <c r="W20" s="28">
        <v>0.5</v>
      </c>
      <c r="X20" s="29"/>
      <c r="Y20" s="30">
        <f t="shared" si="11"/>
        <v>0</v>
      </c>
      <c r="Z20" s="31">
        <f t="shared" si="4"/>
        <v>0</v>
      </c>
      <c r="AA20" s="28">
        <v>1.1499999999999999</v>
      </c>
      <c r="AB20" s="29"/>
      <c r="AC20" s="30">
        <f t="shared" si="12"/>
        <v>0</v>
      </c>
      <c r="AD20" s="31">
        <f t="shared" si="5"/>
        <v>0</v>
      </c>
    </row>
    <row r="21" spans="1:30">
      <c r="A21" s="87" t="s">
        <v>123</v>
      </c>
      <c r="B21" s="88"/>
      <c r="C21" s="85">
        <v>0.89</v>
      </c>
      <c r="D21" s="65"/>
      <c r="E21" s="30">
        <f t="shared" si="6"/>
        <v>0</v>
      </c>
      <c r="F21" s="31">
        <f t="shared" si="0"/>
        <v>0</v>
      </c>
      <c r="G21" s="28">
        <v>0.4</v>
      </c>
      <c r="H21" s="29"/>
      <c r="I21" s="30">
        <f t="shared" si="7"/>
        <v>0</v>
      </c>
      <c r="J21" s="31">
        <f t="shared" si="14"/>
        <v>0</v>
      </c>
      <c r="K21" s="28">
        <v>0.09</v>
      </c>
      <c r="L21" s="29"/>
      <c r="M21" s="30">
        <f t="shared" si="8"/>
        <v>0</v>
      </c>
      <c r="N21" s="31">
        <f t="shared" si="1"/>
        <v>0</v>
      </c>
      <c r="O21" s="71">
        <v>0.04</v>
      </c>
      <c r="P21" s="29"/>
      <c r="Q21" s="30">
        <f t="shared" si="9"/>
        <v>0</v>
      </c>
      <c r="R21" s="31">
        <f t="shared" si="2"/>
        <v>0</v>
      </c>
      <c r="S21" s="28">
        <v>0.02</v>
      </c>
      <c r="T21" s="29"/>
      <c r="U21" s="30">
        <f t="shared" si="10"/>
        <v>0</v>
      </c>
      <c r="V21" s="31">
        <f t="shared" si="3"/>
        <v>0</v>
      </c>
      <c r="W21" s="28">
        <v>0.01</v>
      </c>
      <c r="X21" s="29"/>
      <c r="Y21" s="30">
        <f t="shared" si="11"/>
        <v>0</v>
      </c>
      <c r="Z21" s="31">
        <f t="shared" si="4"/>
        <v>0</v>
      </c>
      <c r="AA21" s="28">
        <v>0.02</v>
      </c>
      <c r="AB21" s="29"/>
      <c r="AC21" s="30">
        <f t="shared" si="12"/>
        <v>0</v>
      </c>
      <c r="AD21" s="31">
        <f t="shared" si="5"/>
        <v>0</v>
      </c>
    </row>
    <row r="22" spans="1:30">
      <c r="A22" s="87" t="s">
        <v>37</v>
      </c>
      <c r="B22" s="88"/>
      <c r="C22" s="85">
        <v>5.35</v>
      </c>
      <c r="D22" s="65"/>
      <c r="E22" s="30">
        <f t="shared" si="6"/>
        <v>0</v>
      </c>
      <c r="F22" s="31">
        <f t="shared" si="0"/>
        <v>0</v>
      </c>
      <c r="G22" s="28">
        <v>2.37</v>
      </c>
      <c r="H22" s="29"/>
      <c r="I22" s="30">
        <f t="shared" si="7"/>
        <v>0</v>
      </c>
      <c r="J22" s="31">
        <f t="shared" si="14"/>
        <v>0</v>
      </c>
      <c r="K22" s="28">
        <v>0.55000000000000004</v>
      </c>
      <c r="L22" s="29"/>
      <c r="M22" s="30">
        <f t="shared" si="8"/>
        <v>0</v>
      </c>
      <c r="N22" s="31">
        <f t="shared" si="1"/>
        <v>0</v>
      </c>
      <c r="O22" s="71">
        <v>0.25</v>
      </c>
      <c r="P22" s="29"/>
      <c r="Q22" s="30">
        <f t="shared" si="9"/>
        <v>0</v>
      </c>
      <c r="R22" s="31">
        <f t="shared" si="2"/>
        <v>0</v>
      </c>
      <c r="S22" s="28">
        <v>0.15000000000000002</v>
      </c>
      <c r="T22" s="29"/>
      <c r="U22" s="30">
        <f t="shared" si="10"/>
        <v>0</v>
      </c>
      <c r="V22" s="31">
        <f t="shared" si="3"/>
        <v>0</v>
      </c>
      <c r="W22" s="28">
        <v>0.05</v>
      </c>
      <c r="X22" s="29"/>
      <c r="Y22" s="30">
        <f t="shared" si="11"/>
        <v>0</v>
      </c>
      <c r="Z22" s="31">
        <f t="shared" si="4"/>
        <v>0</v>
      </c>
      <c r="AA22" s="28">
        <v>0.12</v>
      </c>
      <c r="AB22" s="29"/>
      <c r="AC22" s="30">
        <f t="shared" si="12"/>
        <v>0</v>
      </c>
      <c r="AD22" s="31">
        <f t="shared" si="5"/>
        <v>0</v>
      </c>
    </row>
    <row r="23" spans="1:30">
      <c r="A23" s="87" t="s">
        <v>38</v>
      </c>
      <c r="B23" s="88"/>
      <c r="C23" s="85">
        <v>131.68</v>
      </c>
      <c r="D23" s="65"/>
      <c r="E23" s="30">
        <f t="shared" si="6"/>
        <v>0</v>
      </c>
      <c r="F23" s="31">
        <f t="shared" si="0"/>
        <v>0</v>
      </c>
      <c r="G23" s="28">
        <v>58.46</v>
      </c>
      <c r="H23" s="29"/>
      <c r="I23" s="30">
        <f t="shared" si="7"/>
        <v>0</v>
      </c>
      <c r="J23" s="31">
        <f t="shared" si="14"/>
        <v>0</v>
      </c>
      <c r="K23" s="28">
        <v>13.46</v>
      </c>
      <c r="L23" s="29"/>
      <c r="M23" s="30">
        <f t="shared" si="8"/>
        <v>0</v>
      </c>
      <c r="N23" s="31">
        <f t="shared" si="1"/>
        <v>0</v>
      </c>
      <c r="O23" s="71">
        <v>6.14</v>
      </c>
      <c r="P23" s="29"/>
      <c r="Q23" s="30">
        <f t="shared" si="9"/>
        <v>0</v>
      </c>
      <c r="R23" s="31">
        <f t="shared" si="2"/>
        <v>0</v>
      </c>
      <c r="S23" s="28">
        <v>3.6599999999999997</v>
      </c>
      <c r="T23" s="29"/>
      <c r="U23" s="30">
        <f t="shared" si="10"/>
        <v>0</v>
      </c>
      <c r="V23" s="31">
        <f t="shared" si="3"/>
        <v>0</v>
      </c>
      <c r="W23" s="28">
        <v>1.3</v>
      </c>
      <c r="X23" s="29"/>
      <c r="Y23" s="30">
        <f t="shared" si="11"/>
        <v>0</v>
      </c>
      <c r="Z23" s="31">
        <f t="shared" si="4"/>
        <v>0</v>
      </c>
      <c r="AA23" s="28">
        <v>2.96</v>
      </c>
      <c r="AB23" s="29"/>
      <c r="AC23" s="30">
        <f t="shared" si="12"/>
        <v>0</v>
      </c>
      <c r="AD23" s="31">
        <f t="shared" si="5"/>
        <v>0</v>
      </c>
    </row>
    <row r="24" spans="1:30">
      <c r="A24" s="87" t="s">
        <v>39</v>
      </c>
      <c r="B24" s="88"/>
      <c r="C24" s="85">
        <v>9.81</v>
      </c>
      <c r="D24" s="65"/>
      <c r="E24" s="30">
        <f t="shared" si="6"/>
        <v>0</v>
      </c>
      <c r="F24" s="31">
        <f t="shared" si="0"/>
        <v>0</v>
      </c>
      <c r="G24" s="28">
        <v>4.3600000000000003</v>
      </c>
      <c r="H24" s="29"/>
      <c r="I24" s="30">
        <f t="shared" si="7"/>
        <v>0</v>
      </c>
      <c r="J24" s="31">
        <f t="shared" si="14"/>
        <v>0</v>
      </c>
      <c r="K24" s="28">
        <v>1</v>
      </c>
      <c r="L24" s="29"/>
      <c r="M24" s="30">
        <f t="shared" si="8"/>
        <v>0</v>
      </c>
      <c r="N24" s="31">
        <f t="shared" si="1"/>
        <v>0</v>
      </c>
      <c r="O24" s="71">
        <v>0.46</v>
      </c>
      <c r="P24" s="29"/>
      <c r="Q24" s="30">
        <f t="shared" si="9"/>
        <v>0</v>
      </c>
      <c r="R24" s="31">
        <f t="shared" si="2"/>
        <v>0</v>
      </c>
      <c r="S24" s="28">
        <v>0.27</v>
      </c>
      <c r="T24" s="29"/>
      <c r="U24" s="30">
        <f t="shared" si="10"/>
        <v>0</v>
      </c>
      <c r="V24" s="31">
        <f t="shared" si="3"/>
        <v>0</v>
      </c>
      <c r="W24" s="28">
        <v>0.1</v>
      </c>
      <c r="X24" s="29"/>
      <c r="Y24" s="30">
        <f t="shared" si="11"/>
        <v>0</v>
      </c>
      <c r="Z24" s="31">
        <f t="shared" si="4"/>
        <v>0</v>
      </c>
      <c r="AA24" s="28">
        <v>0.22</v>
      </c>
      <c r="AB24" s="29"/>
      <c r="AC24" s="30">
        <f t="shared" si="12"/>
        <v>0</v>
      </c>
      <c r="AD24" s="31">
        <f t="shared" si="5"/>
        <v>0</v>
      </c>
    </row>
    <row r="25" spans="1:30">
      <c r="A25" s="87" t="s">
        <v>124</v>
      </c>
      <c r="B25" s="88"/>
      <c r="C25" s="85">
        <v>0.33</v>
      </c>
      <c r="D25" s="65"/>
      <c r="E25" s="30">
        <f t="shared" si="6"/>
        <v>0</v>
      </c>
      <c r="F25" s="31">
        <f t="shared" si="0"/>
        <v>0</v>
      </c>
      <c r="G25" s="28">
        <v>0.15</v>
      </c>
      <c r="H25" s="29"/>
      <c r="I25" s="30">
        <f t="shared" si="7"/>
        <v>0</v>
      </c>
      <c r="J25" s="31">
        <f t="shared" si="14"/>
        <v>0</v>
      </c>
      <c r="K25" s="28">
        <v>0.03</v>
      </c>
      <c r="L25" s="29"/>
      <c r="M25" s="30">
        <f t="shared" si="8"/>
        <v>0</v>
      </c>
      <c r="N25" s="31">
        <f t="shared" si="1"/>
        <v>0</v>
      </c>
      <c r="O25" s="71">
        <v>0.02</v>
      </c>
      <c r="P25" s="29"/>
      <c r="Q25" s="30">
        <f t="shared" si="9"/>
        <v>0</v>
      </c>
      <c r="R25" s="31">
        <f t="shared" si="2"/>
        <v>0</v>
      </c>
      <c r="S25" s="28">
        <v>0.02</v>
      </c>
      <c r="T25" s="29"/>
      <c r="U25" s="30">
        <f t="shared" si="10"/>
        <v>0</v>
      </c>
      <c r="V25" s="31">
        <f t="shared" si="3"/>
        <v>0</v>
      </c>
      <c r="W25" s="28">
        <v>0.01</v>
      </c>
      <c r="X25" s="29"/>
      <c r="Y25" s="30">
        <f t="shared" si="11"/>
        <v>0</v>
      </c>
      <c r="Z25" s="31">
        <f t="shared" si="4"/>
        <v>0</v>
      </c>
      <c r="AA25" s="28">
        <v>0.02</v>
      </c>
      <c r="AB25" s="29"/>
      <c r="AC25" s="30">
        <f t="shared" si="12"/>
        <v>0</v>
      </c>
      <c r="AD25" s="31">
        <f t="shared" si="5"/>
        <v>0</v>
      </c>
    </row>
    <row r="26" spans="1:30">
      <c r="A26" s="87" t="s">
        <v>40</v>
      </c>
      <c r="B26" s="106"/>
      <c r="C26" s="85">
        <v>0.56000000000000005</v>
      </c>
      <c r="D26" s="65"/>
      <c r="E26" s="30">
        <f t="shared" si="6"/>
        <v>0</v>
      </c>
      <c r="F26" s="31">
        <f t="shared" si="0"/>
        <v>0</v>
      </c>
      <c r="G26" s="28">
        <v>0.25</v>
      </c>
      <c r="H26" s="29"/>
      <c r="I26" s="30">
        <f t="shared" si="7"/>
        <v>0</v>
      </c>
      <c r="J26" s="31">
        <f t="shared" si="14"/>
        <v>0</v>
      </c>
      <c r="K26" s="28">
        <v>0.06</v>
      </c>
      <c r="L26" s="29"/>
      <c r="M26" s="30">
        <f t="shared" si="8"/>
        <v>0</v>
      </c>
      <c r="N26" s="31">
        <f t="shared" si="1"/>
        <v>0</v>
      </c>
      <c r="O26" s="71">
        <v>0.03</v>
      </c>
      <c r="P26" s="29"/>
      <c r="Q26" s="30">
        <f t="shared" si="9"/>
        <v>0</v>
      </c>
      <c r="R26" s="31">
        <f t="shared" si="2"/>
        <v>0</v>
      </c>
      <c r="S26" s="28">
        <v>0.02</v>
      </c>
      <c r="T26" s="29"/>
      <c r="U26" s="30">
        <f t="shared" si="10"/>
        <v>0</v>
      </c>
      <c r="V26" s="31">
        <f t="shared" si="3"/>
        <v>0</v>
      </c>
      <c r="W26" s="28">
        <v>0.01</v>
      </c>
      <c r="X26" s="29"/>
      <c r="Y26" s="30">
        <f t="shared" si="11"/>
        <v>0</v>
      </c>
      <c r="Z26" s="31">
        <f t="shared" si="4"/>
        <v>0</v>
      </c>
      <c r="AA26" s="28">
        <v>0.02</v>
      </c>
      <c r="AB26" s="29"/>
      <c r="AC26" s="30">
        <f t="shared" si="12"/>
        <v>0</v>
      </c>
      <c r="AD26" s="31">
        <f t="shared" si="5"/>
        <v>0</v>
      </c>
    </row>
    <row r="27" spans="1:30">
      <c r="A27" s="87" t="s">
        <v>125</v>
      </c>
      <c r="B27" s="106"/>
      <c r="C27" s="85">
        <v>4.24</v>
      </c>
      <c r="D27" s="65"/>
      <c r="E27" s="30">
        <f t="shared" si="6"/>
        <v>0</v>
      </c>
      <c r="F27" s="31">
        <f t="shared" si="0"/>
        <v>0</v>
      </c>
      <c r="G27" s="28">
        <v>1.88</v>
      </c>
      <c r="H27" s="29"/>
      <c r="I27" s="30">
        <f t="shared" si="7"/>
        <v>0</v>
      </c>
      <c r="J27" s="31">
        <f t="shared" si="14"/>
        <v>0</v>
      </c>
      <c r="K27" s="28">
        <v>0.43</v>
      </c>
      <c r="L27" s="29"/>
      <c r="M27" s="30">
        <f t="shared" si="8"/>
        <v>0</v>
      </c>
      <c r="N27" s="31">
        <f t="shared" si="1"/>
        <v>0</v>
      </c>
      <c r="O27" s="71">
        <v>0.2</v>
      </c>
      <c r="P27" s="29"/>
      <c r="Q27" s="30">
        <f t="shared" si="9"/>
        <v>0</v>
      </c>
      <c r="R27" s="31">
        <f t="shared" si="2"/>
        <v>0</v>
      </c>
      <c r="S27" s="28">
        <v>0.11</v>
      </c>
      <c r="T27" s="29"/>
      <c r="U27" s="30">
        <f t="shared" si="10"/>
        <v>0</v>
      </c>
      <c r="V27" s="31">
        <f t="shared" si="3"/>
        <v>0</v>
      </c>
      <c r="W27" s="28">
        <v>0.04</v>
      </c>
      <c r="X27" s="29"/>
      <c r="Y27" s="30">
        <f t="shared" si="11"/>
        <v>0</v>
      </c>
      <c r="Z27" s="31">
        <f t="shared" si="4"/>
        <v>0</v>
      </c>
      <c r="AA27" s="28">
        <v>0.1</v>
      </c>
      <c r="AB27" s="29"/>
      <c r="AC27" s="30">
        <f t="shared" si="12"/>
        <v>0</v>
      </c>
      <c r="AD27" s="31">
        <f t="shared" si="5"/>
        <v>0</v>
      </c>
    </row>
    <row r="28" spans="1:30">
      <c r="A28" s="87" t="s">
        <v>41</v>
      </c>
      <c r="B28" s="106"/>
      <c r="C28" s="85">
        <v>3.35</v>
      </c>
      <c r="D28" s="65"/>
      <c r="E28" s="30">
        <f t="shared" si="6"/>
        <v>0</v>
      </c>
      <c r="F28" s="31">
        <f t="shared" si="0"/>
        <v>0</v>
      </c>
      <c r="G28" s="28">
        <v>1.48</v>
      </c>
      <c r="H28" s="29"/>
      <c r="I28" s="30">
        <f t="shared" si="7"/>
        <v>0</v>
      </c>
      <c r="J28" s="31">
        <f t="shared" si="14"/>
        <v>0</v>
      </c>
      <c r="K28" s="28">
        <v>0.34</v>
      </c>
      <c r="L28" s="29"/>
      <c r="M28" s="30">
        <f t="shared" si="8"/>
        <v>0</v>
      </c>
      <c r="N28" s="31">
        <f t="shared" si="1"/>
        <v>0</v>
      </c>
      <c r="O28" s="71">
        <v>0.16</v>
      </c>
      <c r="P28" s="29"/>
      <c r="Q28" s="30">
        <f t="shared" si="9"/>
        <v>0</v>
      </c>
      <c r="R28" s="31">
        <f t="shared" si="2"/>
        <v>0</v>
      </c>
      <c r="S28" s="28">
        <v>0.09</v>
      </c>
      <c r="T28" s="29"/>
      <c r="U28" s="30">
        <f t="shared" si="10"/>
        <v>0</v>
      </c>
      <c r="V28" s="31">
        <f t="shared" si="3"/>
        <v>0</v>
      </c>
      <c r="W28" s="28">
        <v>0.03</v>
      </c>
      <c r="X28" s="29"/>
      <c r="Y28" s="30">
        <f t="shared" si="11"/>
        <v>0</v>
      </c>
      <c r="Z28" s="31">
        <f t="shared" si="4"/>
        <v>0</v>
      </c>
      <c r="AA28" s="28">
        <v>0.08</v>
      </c>
      <c r="AB28" s="29"/>
      <c r="AC28" s="30">
        <f t="shared" si="12"/>
        <v>0</v>
      </c>
      <c r="AD28" s="31">
        <f t="shared" si="5"/>
        <v>0</v>
      </c>
    </row>
    <row r="29" spans="1:30">
      <c r="A29" s="87" t="s">
        <v>42</v>
      </c>
      <c r="B29" s="106"/>
      <c r="C29" s="85">
        <v>9.25</v>
      </c>
      <c r="D29" s="65"/>
      <c r="E29" s="30">
        <f t="shared" si="6"/>
        <v>0</v>
      </c>
      <c r="F29" s="31">
        <f t="shared" si="0"/>
        <v>0</v>
      </c>
      <c r="G29" s="28">
        <v>4.1100000000000003</v>
      </c>
      <c r="H29" s="29"/>
      <c r="I29" s="30">
        <f t="shared" si="7"/>
        <v>0</v>
      </c>
      <c r="J29" s="31">
        <f t="shared" si="14"/>
        <v>0</v>
      </c>
      <c r="K29" s="28">
        <v>0.95</v>
      </c>
      <c r="L29" s="29"/>
      <c r="M29" s="30">
        <f t="shared" si="8"/>
        <v>0</v>
      </c>
      <c r="N29" s="31">
        <f t="shared" si="1"/>
        <v>0</v>
      </c>
      <c r="O29" s="71">
        <v>0.43</v>
      </c>
      <c r="P29" s="29"/>
      <c r="Q29" s="30">
        <f t="shared" si="9"/>
        <v>0</v>
      </c>
      <c r="R29" s="31">
        <f t="shared" si="2"/>
        <v>0</v>
      </c>
      <c r="S29" s="28">
        <v>0.26</v>
      </c>
      <c r="T29" s="29"/>
      <c r="U29" s="30">
        <f t="shared" si="10"/>
        <v>0</v>
      </c>
      <c r="V29" s="31">
        <f t="shared" si="3"/>
        <v>0</v>
      </c>
      <c r="W29" s="28">
        <v>0.09</v>
      </c>
      <c r="X29" s="29"/>
      <c r="Y29" s="30">
        <f t="shared" si="11"/>
        <v>0</v>
      </c>
      <c r="Z29" s="31">
        <f t="shared" si="4"/>
        <v>0</v>
      </c>
      <c r="AA29" s="28">
        <v>0.21000000000000002</v>
      </c>
      <c r="AB29" s="29"/>
      <c r="AC29" s="30">
        <f t="shared" si="12"/>
        <v>0</v>
      </c>
      <c r="AD29" s="31">
        <f t="shared" si="5"/>
        <v>0</v>
      </c>
    </row>
    <row r="30" spans="1:30">
      <c r="A30" s="87" t="s">
        <v>43</v>
      </c>
      <c r="B30" s="106"/>
      <c r="C30" s="85">
        <v>3.68</v>
      </c>
      <c r="D30" s="65"/>
      <c r="E30" s="30">
        <f t="shared" si="6"/>
        <v>0</v>
      </c>
      <c r="F30" s="31">
        <f t="shared" si="0"/>
        <v>0</v>
      </c>
      <c r="G30" s="28">
        <v>1.6300000000000001</v>
      </c>
      <c r="H30" s="29"/>
      <c r="I30" s="30">
        <f t="shared" si="7"/>
        <v>0</v>
      </c>
      <c r="J30" s="31">
        <f t="shared" si="14"/>
        <v>0</v>
      </c>
      <c r="K30" s="28">
        <v>0.38</v>
      </c>
      <c r="L30" s="29"/>
      <c r="M30" s="30">
        <f t="shared" si="8"/>
        <v>0</v>
      </c>
      <c r="N30" s="31">
        <f t="shared" si="1"/>
        <v>0</v>
      </c>
      <c r="O30" s="71">
        <v>0.17</v>
      </c>
      <c r="P30" s="29"/>
      <c r="Q30" s="30">
        <f t="shared" si="9"/>
        <v>0</v>
      </c>
      <c r="R30" s="31">
        <f t="shared" si="2"/>
        <v>0</v>
      </c>
      <c r="S30" s="28">
        <v>0.11</v>
      </c>
      <c r="T30" s="29"/>
      <c r="U30" s="30">
        <f t="shared" si="10"/>
        <v>0</v>
      </c>
      <c r="V30" s="31">
        <f t="shared" si="3"/>
        <v>0</v>
      </c>
      <c r="W30" s="28">
        <v>0.04</v>
      </c>
      <c r="X30" s="29"/>
      <c r="Y30" s="30">
        <f t="shared" si="11"/>
        <v>0</v>
      </c>
      <c r="Z30" s="31">
        <f t="shared" si="4"/>
        <v>0</v>
      </c>
      <c r="AA30" s="28">
        <v>0.08</v>
      </c>
      <c r="AB30" s="29"/>
      <c r="AC30" s="30">
        <f t="shared" si="12"/>
        <v>0</v>
      </c>
      <c r="AD30" s="31">
        <f t="shared" si="5"/>
        <v>0</v>
      </c>
    </row>
    <row r="31" spans="1:30">
      <c r="A31" s="87" t="s">
        <v>44</v>
      </c>
      <c r="B31" s="106"/>
      <c r="C31" s="85">
        <v>1.45</v>
      </c>
      <c r="D31" s="65"/>
      <c r="E31" s="30">
        <f t="shared" si="6"/>
        <v>0</v>
      </c>
      <c r="F31" s="31">
        <f t="shared" si="0"/>
        <v>0</v>
      </c>
      <c r="G31" s="28">
        <v>0.64</v>
      </c>
      <c r="H31" s="29"/>
      <c r="I31" s="30">
        <f t="shared" si="7"/>
        <v>0</v>
      </c>
      <c r="J31" s="31">
        <f t="shared" si="14"/>
        <v>0</v>
      </c>
      <c r="K31" s="28">
        <v>0.15</v>
      </c>
      <c r="L31" s="29"/>
      <c r="M31" s="30">
        <f t="shared" si="8"/>
        <v>0</v>
      </c>
      <c r="N31" s="31">
        <f t="shared" si="1"/>
        <v>0</v>
      </c>
      <c r="O31" s="71">
        <v>7.0000000000000007E-2</v>
      </c>
      <c r="P31" s="29"/>
      <c r="Q31" s="30">
        <f t="shared" si="9"/>
        <v>0</v>
      </c>
      <c r="R31" s="31">
        <f t="shared" si="2"/>
        <v>0</v>
      </c>
      <c r="S31" s="28">
        <v>0.04</v>
      </c>
      <c r="T31" s="29"/>
      <c r="U31" s="30">
        <f t="shared" si="10"/>
        <v>0</v>
      </c>
      <c r="V31" s="31">
        <f t="shared" si="3"/>
        <v>0</v>
      </c>
      <c r="W31" s="28">
        <v>0.01</v>
      </c>
      <c r="X31" s="29"/>
      <c r="Y31" s="30">
        <f t="shared" si="11"/>
        <v>0</v>
      </c>
      <c r="Z31" s="31">
        <f t="shared" si="4"/>
        <v>0</v>
      </c>
      <c r="AA31" s="28">
        <v>0.04</v>
      </c>
      <c r="AB31" s="29"/>
      <c r="AC31" s="30">
        <f t="shared" si="12"/>
        <v>0</v>
      </c>
      <c r="AD31" s="31">
        <f t="shared" si="5"/>
        <v>0</v>
      </c>
    </row>
    <row r="32" spans="1:30">
      <c r="A32" s="87" t="s">
        <v>45</v>
      </c>
      <c r="B32" s="106"/>
      <c r="C32" s="85">
        <v>7.02</v>
      </c>
      <c r="D32" s="65"/>
      <c r="E32" s="30">
        <f t="shared" si="6"/>
        <v>0</v>
      </c>
      <c r="F32" s="31">
        <f t="shared" si="0"/>
        <v>0</v>
      </c>
      <c r="G32" s="28">
        <v>3.12</v>
      </c>
      <c r="H32" s="29"/>
      <c r="I32" s="30">
        <f t="shared" si="7"/>
        <v>0</v>
      </c>
      <c r="J32" s="31">
        <f t="shared" si="14"/>
        <v>0</v>
      </c>
      <c r="K32" s="28">
        <v>0.72</v>
      </c>
      <c r="L32" s="29"/>
      <c r="M32" s="30">
        <f t="shared" si="8"/>
        <v>0</v>
      </c>
      <c r="N32" s="31">
        <f t="shared" si="1"/>
        <v>0</v>
      </c>
      <c r="O32" s="71">
        <v>0.33</v>
      </c>
      <c r="P32" s="29"/>
      <c r="Q32" s="30">
        <f t="shared" si="9"/>
        <v>0</v>
      </c>
      <c r="R32" s="31">
        <f t="shared" si="2"/>
        <v>0</v>
      </c>
      <c r="S32" s="28">
        <v>0.2</v>
      </c>
      <c r="T32" s="29"/>
      <c r="U32" s="30">
        <f t="shared" si="10"/>
        <v>0</v>
      </c>
      <c r="V32" s="31">
        <f t="shared" si="3"/>
        <v>0</v>
      </c>
      <c r="W32" s="28">
        <v>7.0000000000000007E-2</v>
      </c>
      <c r="X32" s="29"/>
      <c r="Y32" s="30">
        <f t="shared" si="11"/>
        <v>0</v>
      </c>
      <c r="Z32" s="31">
        <f t="shared" si="4"/>
        <v>0</v>
      </c>
      <c r="AA32" s="28">
        <v>0.16</v>
      </c>
      <c r="AB32" s="29"/>
      <c r="AC32" s="30">
        <f t="shared" si="12"/>
        <v>0</v>
      </c>
      <c r="AD32" s="31">
        <f t="shared" si="5"/>
        <v>0</v>
      </c>
    </row>
    <row r="33" spans="1:30">
      <c r="A33" s="87" t="s">
        <v>46</v>
      </c>
      <c r="B33" s="106"/>
      <c r="C33" s="85">
        <v>0.33</v>
      </c>
      <c r="D33" s="65"/>
      <c r="E33" s="30">
        <f t="shared" si="6"/>
        <v>0</v>
      </c>
      <c r="F33" s="31">
        <f t="shared" si="0"/>
        <v>0</v>
      </c>
      <c r="G33" s="28">
        <v>0.15</v>
      </c>
      <c r="H33" s="29"/>
      <c r="I33" s="30">
        <f t="shared" si="7"/>
        <v>0</v>
      </c>
      <c r="J33" s="31">
        <f t="shared" si="14"/>
        <v>0</v>
      </c>
      <c r="K33" s="28">
        <v>0.03</v>
      </c>
      <c r="L33" s="29"/>
      <c r="M33" s="30">
        <f t="shared" si="8"/>
        <v>0</v>
      </c>
      <c r="N33" s="31">
        <f t="shared" si="1"/>
        <v>0</v>
      </c>
      <c r="O33" s="71">
        <v>0.02</v>
      </c>
      <c r="P33" s="29"/>
      <c r="Q33" s="30">
        <f t="shared" si="9"/>
        <v>0</v>
      </c>
      <c r="R33" s="31">
        <f t="shared" si="2"/>
        <v>0</v>
      </c>
      <c r="S33" s="28">
        <v>0.02</v>
      </c>
      <c r="T33" s="29"/>
      <c r="U33" s="30">
        <f t="shared" si="10"/>
        <v>0</v>
      </c>
      <c r="V33" s="31">
        <f t="shared" si="3"/>
        <v>0</v>
      </c>
      <c r="W33" s="28">
        <v>0.01</v>
      </c>
      <c r="X33" s="29"/>
      <c r="Y33" s="30">
        <f t="shared" si="11"/>
        <v>0</v>
      </c>
      <c r="Z33" s="31">
        <f t="shared" si="4"/>
        <v>0</v>
      </c>
      <c r="AA33" s="28">
        <v>0.02</v>
      </c>
      <c r="AB33" s="29"/>
      <c r="AC33" s="30">
        <f t="shared" si="12"/>
        <v>0</v>
      </c>
      <c r="AD33" s="31">
        <f t="shared" si="5"/>
        <v>0</v>
      </c>
    </row>
    <row r="34" spans="1:30">
      <c r="A34" s="87" t="s">
        <v>47</v>
      </c>
      <c r="B34" s="106"/>
      <c r="C34" s="85">
        <v>2.23</v>
      </c>
      <c r="D34" s="65"/>
      <c r="E34" s="30">
        <f t="shared" si="6"/>
        <v>0</v>
      </c>
      <c r="F34" s="31">
        <f t="shared" si="0"/>
        <v>0</v>
      </c>
      <c r="G34" s="28">
        <v>0.99</v>
      </c>
      <c r="H34" s="29"/>
      <c r="I34" s="30">
        <f t="shared" si="7"/>
        <v>0</v>
      </c>
      <c r="J34" s="31">
        <f t="shared" si="14"/>
        <v>0</v>
      </c>
      <c r="K34" s="28">
        <v>0.23</v>
      </c>
      <c r="L34" s="29"/>
      <c r="M34" s="30">
        <f t="shared" si="8"/>
        <v>0</v>
      </c>
      <c r="N34" s="31">
        <f t="shared" si="1"/>
        <v>0</v>
      </c>
      <c r="O34" s="71">
        <v>0.1</v>
      </c>
      <c r="P34" s="29"/>
      <c r="Q34" s="30">
        <f t="shared" si="9"/>
        <v>0</v>
      </c>
      <c r="R34" s="31">
        <f t="shared" si="2"/>
        <v>0</v>
      </c>
      <c r="S34" s="28">
        <v>0.06</v>
      </c>
      <c r="T34" s="29"/>
      <c r="U34" s="30">
        <f t="shared" si="10"/>
        <v>0</v>
      </c>
      <c r="V34" s="31">
        <f t="shared" si="3"/>
        <v>0</v>
      </c>
      <c r="W34" s="28">
        <v>0.02</v>
      </c>
      <c r="X34" s="29"/>
      <c r="Y34" s="30">
        <f t="shared" si="11"/>
        <v>0</v>
      </c>
      <c r="Z34" s="31">
        <f t="shared" si="4"/>
        <v>0</v>
      </c>
      <c r="AA34" s="28">
        <v>0.05</v>
      </c>
      <c r="AB34" s="29"/>
      <c r="AC34" s="30">
        <f t="shared" si="12"/>
        <v>0</v>
      </c>
      <c r="AD34" s="31">
        <f t="shared" si="5"/>
        <v>0</v>
      </c>
    </row>
    <row r="35" spans="1:30">
      <c r="A35" s="87" t="s">
        <v>48</v>
      </c>
      <c r="B35" s="106"/>
      <c r="C35" s="85">
        <v>0.56000000000000005</v>
      </c>
      <c r="D35" s="65"/>
      <c r="E35" s="30">
        <f t="shared" si="6"/>
        <v>0</v>
      </c>
      <c r="F35" s="31">
        <f t="shared" si="0"/>
        <v>0</v>
      </c>
      <c r="G35" s="28">
        <v>0.25</v>
      </c>
      <c r="H35" s="29"/>
      <c r="I35" s="30">
        <f t="shared" si="7"/>
        <v>0</v>
      </c>
      <c r="J35" s="31">
        <f t="shared" si="14"/>
        <v>0</v>
      </c>
      <c r="K35" s="28">
        <v>0.06</v>
      </c>
      <c r="L35" s="29"/>
      <c r="M35" s="30">
        <f t="shared" si="8"/>
        <v>0</v>
      </c>
      <c r="N35" s="31">
        <f t="shared" si="1"/>
        <v>0</v>
      </c>
      <c r="O35" s="71">
        <v>0.03</v>
      </c>
      <c r="P35" s="29"/>
      <c r="Q35" s="30">
        <f t="shared" si="9"/>
        <v>0</v>
      </c>
      <c r="R35" s="31">
        <f t="shared" si="2"/>
        <v>0</v>
      </c>
      <c r="S35" s="28">
        <v>0.02</v>
      </c>
      <c r="T35" s="29"/>
      <c r="U35" s="30">
        <f t="shared" si="10"/>
        <v>0</v>
      </c>
      <c r="V35" s="31">
        <f t="shared" si="3"/>
        <v>0</v>
      </c>
      <c r="W35" s="28">
        <v>0.01</v>
      </c>
      <c r="X35" s="29"/>
      <c r="Y35" s="30">
        <f t="shared" si="11"/>
        <v>0</v>
      </c>
      <c r="Z35" s="31">
        <f t="shared" si="4"/>
        <v>0</v>
      </c>
      <c r="AA35" s="28">
        <v>0.02</v>
      </c>
      <c r="AB35" s="29"/>
      <c r="AC35" s="30">
        <f t="shared" si="12"/>
        <v>0</v>
      </c>
      <c r="AD35" s="31">
        <f t="shared" si="5"/>
        <v>0</v>
      </c>
    </row>
    <row r="36" spans="1:30">
      <c r="A36" s="87" t="s">
        <v>49</v>
      </c>
      <c r="B36" s="106"/>
      <c r="C36" s="85">
        <v>7.58</v>
      </c>
      <c r="D36" s="65"/>
      <c r="E36" s="30">
        <f t="shared" si="6"/>
        <v>0</v>
      </c>
      <c r="F36" s="31">
        <f t="shared" si="0"/>
        <v>0</v>
      </c>
      <c r="G36" s="28">
        <v>3.37</v>
      </c>
      <c r="H36" s="29"/>
      <c r="I36" s="30">
        <f t="shared" si="7"/>
        <v>0</v>
      </c>
      <c r="J36" s="31">
        <f t="shared" si="14"/>
        <v>0</v>
      </c>
      <c r="K36" s="28">
        <v>0.78</v>
      </c>
      <c r="L36" s="29"/>
      <c r="M36" s="30">
        <f t="shared" si="8"/>
        <v>0</v>
      </c>
      <c r="N36" s="31">
        <f t="shared" si="1"/>
        <v>0</v>
      </c>
      <c r="O36" s="71">
        <v>0.35</v>
      </c>
      <c r="P36" s="29"/>
      <c r="Q36" s="30">
        <f t="shared" si="9"/>
        <v>0</v>
      </c>
      <c r="R36" s="31">
        <f t="shared" si="2"/>
        <v>0</v>
      </c>
      <c r="S36" s="28">
        <v>0.22</v>
      </c>
      <c r="T36" s="29"/>
      <c r="U36" s="30">
        <f t="shared" si="10"/>
        <v>0</v>
      </c>
      <c r="V36" s="31">
        <f t="shared" si="3"/>
        <v>0</v>
      </c>
      <c r="W36" s="28">
        <v>7.0000000000000007E-2</v>
      </c>
      <c r="X36" s="29"/>
      <c r="Y36" s="30">
        <f t="shared" si="11"/>
        <v>0</v>
      </c>
      <c r="Z36" s="31">
        <f t="shared" si="4"/>
        <v>0</v>
      </c>
      <c r="AA36" s="28">
        <v>0.16999999999999998</v>
      </c>
      <c r="AB36" s="29"/>
      <c r="AC36" s="30">
        <f t="shared" si="12"/>
        <v>0</v>
      </c>
      <c r="AD36" s="31">
        <f t="shared" si="5"/>
        <v>0</v>
      </c>
    </row>
    <row r="37" spans="1:30">
      <c r="A37" s="87" t="s">
        <v>50</v>
      </c>
      <c r="B37" s="106"/>
      <c r="C37" s="85">
        <v>92.66</v>
      </c>
      <c r="D37" s="65"/>
      <c r="E37" s="30">
        <f t="shared" si="6"/>
        <v>0</v>
      </c>
      <c r="F37" s="31">
        <f t="shared" si="0"/>
        <v>0</v>
      </c>
      <c r="G37" s="28">
        <v>41.13</v>
      </c>
      <c r="H37" s="29"/>
      <c r="I37" s="30">
        <f t="shared" si="7"/>
        <v>0</v>
      </c>
      <c r="J37" s="31">
        <f t="shared" si="14"/>
        <v>0</v>
      </c>
      <c r="K37" s="28">
        <v>9.4700000000000006</v>
      </c>
      <c r="L37" s="29"/>
      <c r="M37" s="30">
        <f t="shared" si="8"/>
        <v>0</v>
      </c>
      <c r="N37" s="31">
        <f t="shared" si="1"/>
        <v>0</v>
      </c>
      <c r="O37" s="71">
        <v>4.32</v>
      </c>
      <c r="P37" s="29"/>
      <c r="Q37" s="30">
        <f t="shared" si="9"/>
        <v>0</v>
      </c>
      <c r="R37" s="31">
        <f t="shared" si="2"/>
        <v>0</v>
      </c>
      <c r="S37" s="28">
        <v>2.57</v>
      </c>
      <c r="T37" s="29"/>
      <c r="U37" s="30">
        <f t="shared" si="10"/>
        <v>0</v>
      </c>
      <c r="V37" s="31">
        <f t="shared" si="3"/>
        <v>0</v>
      </c>
      <c r="W37" s="28">
        <v>0.91</v>
      </c>
      <c r="X37" s="29"/>
      <c r="Y37" s="30">
        <f t="shared" si="11"/>
        <v>0</v>
      </c>
      <c r="Z37" s="31">
        <f t="shared" si="4"/>
        <v>0</v>
      </c>
      <c r="AA37" s="28">
        <v>2.08</v>
      </c>
      <c r="AB37" s="29"/>
      <c r="AC37" s="30">
        <f t="shared" si="12"/>
        <v>0</v>
      </c>
      <c r="AD37" s="31">
        <f t="shared" si="5"/>
        <v>0</v>
      </c>
    </row>
    <row r="38" spans="1:30">
      <c r="A38" s="87" t="s">
        <v>51</v>
      </c>
      <c r="B38" s="106"/>
      <c r="C38" s="85">
        <v>0.33</v>
      </c>
      <c r="D38" s="65"/>
      <c r="E38" s="30">
        <f t="shared" si="6"/>
        <v>0</v>
      </c>
      <c r="F38" s="31">
        <f t="shared" si="0"/>
        <v>0</v>
      </c>
      <c r="G38" s="28">
        <v>0.15</v>
      </c>
      <c r="H38" s="29"/>
      <c r="I38" s="30">
        <f t="shared" si="7"/>
        <v>0</v>
      </c>
      <c r="J38" s="31">
        <f t="shared" si="14"/>
        <v>0</v>
      </c>
      <c r="K38" s="28">
        <v>0.03</v>
      </c>
      <c r="L38" s="29"/>
      <c r="M38" s="30">
        <f t="shared" si="8"/>
        <v>0</v>
      </c>
      <c r="N38" s="31">
        <f t="shared" si="1"/>
        <v>0</v>
      </c>
      <c r="O38" s="71">
        <v>0.02</v>
      </c>
      <c r="P38" s="29"/>
      <c r="Q38" s="30">
        <f t="shared" si="9"/>
        <v>0</v>
      </c>
      <c r="R38" s="31">
        <f t="shared" si="2"/>
        <v>0</v>
      </c>
      <c r="S38" s="28">
        <v>0.02</v>
      </c>
      <c r="T38" s="29"/>
      <c r="U38" s="30">
        <f t="shared" si="10"/>
        <v>0</v>
      </c>
      <c r="V38" s="31">
        <f t="shared" si="3"/>
        <v>0</v>
      </c>
      <c r="W38" s="28">
        <v>0.01</v>
      </c>
      <c r="X38" s="29"/>
      <c r="Y38" s="30">
        <f t="shared" si="11"/>
        <v>0</v>
      </c>
      <c r="Z38" s="31">
        <f t="shared" si="4"/>
        <v>0</v>
      </c>
      <c r="AA38" s="28">
        <v>0.02</v>
      </c>
      <c r="AB38" s="29"/>
      <c r="AC38" s="30">
        <f t="shared" si="12"/>
        <v>0</v>
      </c>
      <c r="AD38" s="31">
        <f t="shared" si="5"/>
        <v>0</v>
      </c>
    </row>
    <row r="39" spans="1:30">
      <c r="A39" s="87" t="s">
        <v>52</v>
      </c>
      <c r="B39" s="106"/>
      <c r="C39" s="85">
        <v>130.01</v>
      </c>
      <c r="D39" s="65"/>
      <c r="E39" s="30">
        <f t="shared" si="6"/>
        <v>0</v>
      </c>
      <c r="F39" s="31">
        <f t="shared" si="0"/>
        <v>0</v>
      </c>
      <c r="G39" s="28">
        <v>57.72</v>
      </c>
      <c r="H39" s="29"/>
      <c r="I39" s="30">
        <f t="shared" si="7"/>
        <v>0</v>
      </c>
      <c r="J39" s="31">
        <f t="shared" si="14"/>
        <v>0</v>
      </c>
      <c r="K39" s="28">
        <v>13.29</v>
      </c>
      <c r="L39" s="29"/>
      <c r="M39" s="30">
        <f t="shared" si="8"/>
        <v>0</v>
      </c>
      <c r="N39" s="31">
        <f t="shared" si="1"/>
        <v>0</v>
      </c>
      <c r="O39" s="71">
        <v>6.06</v>
      </c>
      <c r="P39" s="29"/>
      <c r="Q39" s="30">
        <f t="shared" si="9"/>
        <v>0</v>
      </c>
      <c r="R39" s="31">
        <f t="shared" si="2"/>
        <v>0</v>
      </c>
      <c r="S39" s="28">
        <v>3.61</v>
      </c>
      <c r="T39" s="29"/>
      <c r="U39" s="30">
        <f t="shared" si="10"/>
        <v>0</v>
      </c>
      <c r="V39" s="31">
        <f t="shared" si="3"/>
        <v>0</v>
      </c>
      <c r="W39" s="28">
        <v>1.28</v>
      </c>
      <c r="X39" s="29"/>
      <c r="Y39" s="30">
        <f t="shared" si="11"/>
        <v>0</v>
      </c>
      <c r="Z39" s="31">
        <f t="shared" si="4"/>
        <v>0</v>
      </c>
      <c r="AA39" s="28">
        <v>2.92</v>
      </c>
      <c r="AB39" s="29"/>
      <c r="AC39" s="30">
        <f t="shared" si="12"/>
        <v>0</v>
      </c>
      <c r="AD39" s="31">
        <f t="shared" si="5"/>
        <v>0</v>
      </c>
    </row>
    <row r="40" spans="1:30">
      <c r="A40" s="87" t="s">
        <v>126</v>
      </c>
      <c r="B40" s="106"/>
      <c r="C40" s="85">
        <v>0.56000000000000005</v>
      </c>
      <c r="D40" s="65"/>
      <c r="E40" s="30">
        <f t="shared" si="6"/>
        <v>0</v>
      </c>
      <c r="F40" s="31">
        <f t="shared" si="0"/>
        <v>0</v>
      </c>
      <c r="G40" s="28">
        <v>0.25</v>
      </c>
      <c r="H40" s="29"/>
      <c r="I40" s="30">
        <f t="shared" si="7"/>
        <v>0</v>
      </c>
      <c r="J40" s="31">
        <f t="shared" si="14"/>
        <v>0</v>
      </c>
      <c r="K40" s="28">
        <v>0.06</v>
      </c>
      <c r="L40" s="29"/>
      <c r="M40" s="30">
        <f t="shared" si="8"/>
        <v>0</v>
      </c>
      <c r="N40" s="31">
        <f t="shared" si="1"/>
        <v>0</v>
      </c>
      <c r="O40" s="71">
        <v>0.03</v>
      </c>
      <c r="P40" s="29"/>
      <c r="Q40" s="30">
        <f t="shared" si="9"/>
        <v>0</v>
      </c>
      <c r="R40" s="31">
        <f t="shared" si="2"/>
        <v>0</v>
      </c>
      <c r="S40" s="28">
        <v>0.02</v>
      </c>
      <c r="T40" s="29"/>
      <c r="U40" s="30">
        <f t="shared" si="10"/>
        <v>0</v>
      </c>
      <c r="V40" s="31">
        <f t="shared" si="3"/>
        <v>0</v>
      </c>
      <c r="W40" s="28">
        <v>0.01</v>
      </c>
      <c r="X40" s="29"/>
      <c r="Y40" s="30">
        <f t="shared" si="11"/>
        <v>0</v>
      </c>
      <c r="Z40" s="31">
        <f t="shared" si="4"/>
        <v>0</v>
      </c>
      <c r="AA40" s="28">
        <v>0.02</v>
      </c>
      <c r="AB40" s="29"/>
      <c r="AC40" s="30">
        <f t="shared" si="12"/>
        <v>0</v>
      </c>
      <c r="AD40" s="31">
        <f t="shared" si="5"/>
        <v>0</v>
      </c>
    </row>
    <row r="41" spans="1:30">
      <c r="A41" s="87" t="s">
        <v>53</v>
      </c>
      <c r="B41" s="106"/>
      <c r="C41" s="85">
        <v>23.97</v>
      </c>
      <c r="D41" s="65"/>
      <c r="E41" s="30">
        <f t="shared" si="6"/>
        <v>0</v>
      </c>
      <c r="F41" s="31">
        <f t="shared" si="0"/>
        <v>0</v>
      </c>
      <c r="G41" s="28">
        <v>10.64</v>
      </c>
      <c r="H41" s="29"/>
      <c r="I41" s="30">
        <f t="shared" si="7"/>
        <v>0</v>
      </c>
      <c r="J41" s="31">
        <f t="shared" si="14"/>
        <v>0</v>
      </c>
      <c r="K41" s="28">
        <v>2.4500000000000002</v>
      </c>
      <c r="L41" s="29"/>
      <c r="M41" s="30">
        <f t="shared" si="8"/>
        <v>0</v>
      </c>
      <c r="N41" s="31">
        <f t="shared" si="1"/>
        <v>0</v>
      </c>
      <c r="O41" s="71">
        <v>1.1200000000000001</v>
      </c>
      <c r="P41" s="29"/>
      <c r="Q41" s="30">
        <f t="shared" si="9"/>
        <v>0</v>
      </c>
      <c r="R41" s="31">
        <f t="shared" si="2"/>
        <v>0</v>
      </c>
      <c r="S41" s="28">
        <v>0.66999999999999993</v>
      </c>
      <c r="T41" s="29"/>
      <c r="U41" s="30">
        <f t="shared" si="10"/>
        <v>0</v>
      </c>
      <c r="V41" s="31">
        <f t="shared" si="3"/>
        <v>0</v>
      </c>
      <c r="W41" s="28">
        <v>0.24</v>
      </c>
      <c r="X41" s="29"/>
      <c r="Y41" s="30">
        <f t="shared" si="11"/>
        <v>0</v>
      </c>
      <c r="Z41" s="31">
        <f t="shared" si="4"/>
        <v>0</v>
      </c>
      <c r="AA41" s="28">
        <v>0.54</v>
      </c>
      <c r="AB41" s="29"/>
      <c r="AC41" s="30">
        <f t="shared" si="12"/>
        <v>0</v>
      </c>
      <c r="AD41" s="31">
        <f t="shared" si="5"/>
        <v>0</v>
      </c>
    </row>
    <row r="42" spans="1:30">
      <c r="A42" s="87" t="s">
        <v>127</v>
      </c>
      <c r="B42" s="106"/>
      <c r="C42" s="85">
        <v>0.33</v>
      </c>
      <c r="D42" s="65"/>
      <c r="E42" s="30">
        <f t="shared" si="6"/>
        <v>0</v>
      </c>
      <c r="F42" s="31">
        <f t="shared" si="0"/>
        <v>0</v>
      </c>
      <c r="G42" s="28">
        <v>0.15</v>
      </c>
      <c r="H42" s="29"/>
      <c r="I42" s="30">
        <f t="shared" si="7"/>
        <v>0</v>
      </c>
      <c r="J42" s="31">
        <f t="shared" si="14"/>
        <v>0</v>
      </c>
      <c r="K42" s="28">
        <v>0.03</v>
      </c>
      <c r="L42" s="29"/>
      <c r="M42" s="30">
        <f t="shared" si="8"/>
        <v>0</v>
      </c>
      <c r="N42" s="31">
        <f t="shared" si="1"/>
        <v>0</v>
      </c>
      <c r="O42" s="71">
        <v>0.02</v>
      </c>
      <c r="P42" s="29"/>
      <c r="Q42" s="30">
        <f t="shared" si="9"/>
        <v>0</v>
      </c>
      <c r="R42" s="31">
        <f t="shared" si="2"/>
        <v>0</v>
      </c>
      <c r="S42" s="28">
        <v>0.02</v>
      </c>
      <c r="T42" s="29"/>
      <c r="U42" s="30">
        <f t="shared" si="10"/>
        <v>0</v>
      </c>
      <c r="V42" s="31">
        <f t="shared" si="3"/>
        <v>0</v>
      </c>
      <c r="W42" s="28">
        <v>0.01</v>
      </c>
      <c r="X42" s="29"/>
      <c r="Y42" s="30">
        <f t="shared" si="11"/>
        <v>0</v>
      </c>
      <c r="Z42" s="31">
        <f t="shared" si="4"/>
        <v>0</v>
      </c>
      <c r="AA42" s="28">
        <v>0.02</v>
      </c>
      <c r="AB42" s="29"/>
      <c r="AC42" s="30">
        <f t="shared" si="12"/>
        <v>0</v>
      </c>
      <c r="AD42" s="31">
        <f t="shared" si="5"/>
        <v>0</v>
      </c>
    </row>
    <row r="43" spans="1:30">
      <c r="A43" s="87" t="s">
        <v>128</v>
      </c>
      <c r="B43" s="106"/>
      <c r="C43" s="85">
        <v>0.56000000000000005</v>
      </c>
      <c r="D43" s="65"/>
      <c r="E43" s="30">
        <f t="shared" si="6"/>
        <v>0</v>
      </c>
      <c r="F43" s="31">
        <f t="shared" si="0"/>
        <v>0</v>
      </c>
      <c r="G43" s="28">
        <v>0.25</v>
      </c>
      <c r="H43" s="29"/>
      <c r="I43" s="30">
        <f t="shared" si="7"/>
        <v>0</v>
      </c>
      <c r="J43" s="31">
        <f t="shared" si="14"/>
        <v>0</v>
      </c>
      <c r="K43" s="28">
        <v>0.06</v>
      </c>
      <c r="L43" s="29"/>
      <c r="M43" s="30">
        <f t="shared" si="8"/>
        <v>0</v>
      </c>
      <c r="N43" s="31">
        <f t="shared" si="1"/>
        <v>0</v>
      </c>
      <c r="O43" s="71">
        <v>0.03</v>
      </c>
      <c r="P43" s="29"/>
      <c r="Q43" s="30">
        <f t="shared" si="9"/>
        <v>0</v>
      </c>
      <c r="R43" s="31">
        <f t="shared" si="2"/>
        <v>0</v>
      </c>
      <c r="S43" s="28">
        <v>0.02</v>
      </c>
      <c r="T43" s="29"/>
      <c r="U43" s="30">
        <f t="shared" si="10"/>
        <v>0</v>
      </c>
      <c r="V43" s="31">
        <f t="shared" si="3"/>
        <v>0</v>
      </c>
      <c r="W43" s="28">
        <v>0.01</v>
      </c>
      <c r="X43" s="29"/>
      <c r="Y43" s="30">
        <f t="shared" si="11"/>
        <v>0</v>
      </c>
      <c r="Z43" s="31">
        <f t="shared" si="4"/>
        <v>0</v>
      </c>
      <c r="AA43" s="28">
        <v>0.02</v>
      </c>
      <c r="AB43" s="29"/>
      <c r="AC43" s="30">
        <f t="shared" si="12"/>
        <v>0</v>
      </c>
      <c r="AD43" s="31">
        <f t="shared" si="5"/>
        <v>0</v>
      </c>
    </row>
    <row r="44" spans="1:30">
      <c r="A44" s="87" t="s">
        <v>129</v>
      </c>
      <c r="B44" s="106"/>
      <c r="C44" s="85">
        <v>0.33</v>
      </c>
      <c r="D44" s="65"/>
      <c r="E44" s="30">
        <f t="shared" si="6"/>
        <v>0</v>
      </c>
      <c r="F44" s="31">
        <f t="shared" si="0"/>
        <v>0</v>
      </c>
      <c r="G44" s="28">
        <v>0.15</v>
      </c>
      <c r="H44" s="29"/>
      <c r="I44" s="30">
        <f t="shared" si="7"/>
        <v>0</v>
      </c>
      <c r="J44" s="31">
        <f t="shared" si="14"/>
        <v>0</v>
      </c>
      <c r="K44" s="28">
        <v>0.03</v>
      </c>
      <c r="L44" s="29"/>
      <c r="M44" s="30">
        <f t="shared" si="8"/>
        <v>0</v>
      </c>
      <c r="N44" s="31">
        <f t="shared" si="1"/>
        <v>0</v>
      </c>
      <c r="O44" s="71">
        <v>0.02</v>
      </c>
      <c r="P44" s="29"/>
      <c r="Q44" s="30">
        <f t="shared" si="9"/>
        <v>0</v>
      </c>
      <c r="R44" s="31">
        <f t="shared" si="2"/>
        <v>0</v>
      </c>
      <c r="S44" s="28">
        <v>0.02</v>
      </c>
      <c r="T44" s="29"/>
      <c r="U44" s="30">
        <f t="shared" si="10"/>
        <v>0</v>
      </c>
      <c r="V44" s="31">
        <f t="shared" si="3"/>
        <v>0</v>
      </c>
      <c r="W44" s="28">
        <v>0.01</v>
      </c>
      <c r="X44" s="29"/>
      <c r="Y44" s="30">
        <f t="shared" si="11"/>
        <v>0</v>
      </c>
      <c r="Z44" s="31">
        <f t="shared" si="4"/>
        <v>0</v>
      </c>
      <c r="AA44" s="28">
        <v>0.02</v>
      </c>
      <c r="AB44" s="29"/>
      <c r="AC44" s="30">
        <f t="shared" si="12"/>
        <v>0</v>
      </c>
      <c r="AD44" s="31">
        <f t="shared" si="5"/>
        <v>0</v>
      </c>
    </row>
    <row r="45" spans="1:30">
      <c r="A45" s="87" t="s">
        <v>54</v>
      </c>
      <c r="B45" s="106"/>
      <c r="C45" s="85">
        <v>3.12</v>
      </c>
      <c r="D45" s="65"/>
      <c r="E45" s="30">
        <f t="shared" si="6"/>
        <v>0</v>
      </c>
      <c r="F45" s="31">
        <f t="shared" si="0"/>
        <v>0</v>
      </c>
      <c r="G45" s="28">
        <v>1.3800000000000001</v>
      </c>
      <c r="H45" s="29"/>
      <c r="I45" s="30">
        <f t="shared" si="7"/>
        <v>0</v>
      </c>
      <c r="J45" s="31">
        <f t="shared" si="14"/>
        <v>0</v>
      </c>
      <c r="K45" s="28">
        <v>0.32</v>
      </c>
      <c r="L45" s="29"/>
      <c r="M45" s="30">
        <f t="shared" si="8"/>
        <v>0</v>
      </c>
      <c r="N45" s="31">
        <f t="shared" si="1"/>
        <v>0</v>
      </c>
      <c r="O45" s="71">
        <v>0.15</v>
      </c>
      <c r="P45" s="29"/>
      <c r="Q45" s="30">
        <f t="shared" si="9"/>
        <v>0</v>
      </c>
      <c r="R45" s="31">
        <f t="shared" si="2"/>
        <v>0</v>
      </c>
      <c r="S45" s="28">
        <v>0.09</v>
      </c>
      <c r="T45" s="29"/>
      <c r="U45" s="30">
        <f t="shared" si="10"/>
        <v>0</v>
      </c>
      <c r="V45" s="31">
        <f t="shared" si="3"/>
        <v>0</v>
      </c>
      <c r="W45" s="28">
        <v>0.03</v>
      </c>
      <c r="X45" s="29"/>
      <c r="Y45" s="30">
        <f t="shared" si="11"/>
        <v>0</v>
      </c>
      <c r="Z45" s="31">
        <f t="shared" si="4"/>
        <v>0</v>
      </c>
      <c r="AA45" s="28">
        <v>7.0000000000000007E-2</v>
      </c>
      <c r="AB45" s="29"/>
      <c r="AC45" s="30">
        <f t="shared" si="12"/>
        <v>0</v>
      </c>
      <c r="AD45" s="31">
        <f t="shared" si="5"/>
        <v>0</v>
      </c>
    </row>
    <row r="46" spans="1:30">
      <c r="A46" s="87" t="s">
        <v>55</v>
      </c>
      <c r="B46" s="106"/>
      <c r="C46" s="85">
        <v>7.02</v>
      </c>
      <c r="D46" s="65"/>
      <c r="E46" s="30">
        <f t="shared" si="6"/>
        <v>0</v>
      </c>
      <c r="F46" s="31">
        <f t="shared" si="0"/>
        <v>0</v>
      </c>
      <c r="G46" s="28">
        <v>3.12</v>
      </c>
      <c r="H46" s="29"/>
      <c r="I46" s="30">
        <f t="shared" si="7"/>
        <v>0</v>
      </c>
      <c r="J46" s="31">
        <f t="shared" si="14"/>
        <v>0</v>
      </c>
      <c r="K46" s="28">
        <v>0.72</v>
      </c>
      <c r="L46" s="29"/>
      <c r="M46" s="30">
        <f t="shared" si="8"/>
        <v>0</v>
      </c>
      <c r="N46" s="31">
        <f t="shared" si="1"/>
        <v>0</v>
      </c>
      <c r="O46" s="71">
        <v>0.33</v>
      </c>
      <c r="P46" s="29"/>
      <c r="Q46" s="30">
        <f t="shared" si="9"/>
        <v>0</v>
      </c>
      <c r="R46" s="31">
        <f t="shared" si="2"/>
        <v>0</v>
      </c>
      <c r="S46" s="28">
        <v>0.2</v>
      </c>
      <c r="T46" s="29"/>
      <c r="U46" s="30">
        <f t="shared" si="10"/>
        <v>0</v>
      </c>
      <c r="V46" s="31">
        <f t="shared" si="3"/>
        <v>0</v>
      </c>
      <c r="W46" s="28">
        <v>7.0000000000000007E-2</v>
      </c>
      <c r="X46" s="29"/>
      <c r="Y46" s="30">
        <f t="shared" si="11"/>
        <v>0</v>
      </c>
      <c r="Z46" s="31">
        <f t="shared" si="4"/>
        <v>0</v>
      </c>
      <c r="AA46" s="28">
        <v>0.16</v>
      </c>
      <c r="AB46" s="29"/>
      <c r="AC46" s="30">
        <f t="shared" si="12"/>
        <v>0</v>
      </c>
      <c r="AD46" s="31">
        <f t="shared" si="5"/>
        <v>0</v>
      </c>
    </row>
    <row r="47" spans="1:30">
      <c r="A47" s="87" t="s">
        <v>130</v>
      </c>
      <c r="B47" s="106"/>
      <c r="C47" s="85">
        <v>0.56000000000000005</v>
      </c>
      <c r="D47" s="65"/>
      <c r="E47" s="30">
        <f t="shared" si="6"/>
        <v>0</v>
      </c>
      <c r="F47" s="31">
        <f t="shared" si="0"/>
        <v>0</v>
      </c>
      <c r="G47" s="28">
        <v>0.25</v>
      </c>
      <c r="H47" s="29"/>
      <c r="I47" s="30">
        <f t="shared" si="7"/>
        <v>0</v>
      </c>
      <c r="J47" s="31">
        <f t="shared" si="14"/>
        <v>0</v>
      </c>
      <c r="K47" s="28">
        <v>0.06</v>
      </c>
      <c r="L47" s="29"/>
      <c r="M47" s="30">
        <f t="shared" si="8"/>
        <v>0</v>
      </c>
      <c r="N47" s="31">
        <f t="shared" si="1"/>
        <v>0</v>
      </c>
      <c r="O47" s="71">
        <v>0.03</v>
      </c>
      <c r="P47" s="29"/>
      <c r="Q47" s="30">
        <f t="shared" si="9"/>
        <v>0</v>
      </c>
      <c r="R47" s="31">
        <f t="shared" si="2"/>
        <v>0</v>
      </c>
      <c r="S47" s="28">
        <v>0.02</v>
      </c>
      <c r="T47" s="29"/>
      <c r="U47" s="30">
        <f t="shared" si="10"/>
        <v>0</v>
      </c>
      <c r="V47" s="31">
        <f t="shared" si="3"/>
        <v>0</v>
      </c>
      <c r="W47" s="28">
        <v>0.01</v>
      </c>
      <c r="X47" s="29"/>
      <c r="Y47" s="30">
        <f t="shared" si="11"/>
        <v>0</v>
      </c>
      <c r="Z47" s="31">
        <f t="shared" si="4"/>
        <v>0</v>
      </c>
      <c r="AA47" s="28">
        <v>0.02</v>
      </c>
      <c r="AB47" s="29"/>
      <c r="AC47" s="30">
        <f t="shared" si="12"/>
        <v>0</v>
      </c>
      <c r="AD47" s="31">
        <f t="shared" si="5"/>
        <v>0</v>
      </c>
    </row>
    <row r="48" spans="1:30">
      <c r="A48" s="87" t="s">
        <v>56</v>
      </c>
      <c r="B48" s="106"/>
      <c r="C48" s="85">
        <v>38.799999999999997</v>
      </c>
      <c r="D48" s="65"/>
      <c r="E48" s="30">
        <f t="shared" si="6"/>
        <v>0</v>
      </c>
      <c r="F48" s="31">
        <f t="shared" si="0"/>
        <v>0</v>
      </c>
      <c r="G48" s="28">
        <v>17.22</v>
      </c>
      <c r="H48" s="29"/>
      <c r="I48" s="30">
        <f t="shared" si="7"/>
        <v>0</v>
      </c>
      <c r="J48" s="31">
        <f t="shared" si="14"/>
        <v>0</v>
      </c>
      <c r="K48" s="28">
        <v>3.97</v>
      </c>
      <c r="L48" s="29"/>
      <c r="M48" s="30">
        <f t="shared" si="8"/>
        <v>0</v>
      </c>
      <c r="N48" s="31">
        <f t="shared" si="1"/>
        <v>0</v>
      </c>
      <c r="O48" s="71">
        <v>1.81</v>
      </c>
      <c r="P48" s="29"/>
      <c r="Q48" s="30">
        <f t="shared" si="9"/>
        <v>0</v>
      </c>
      <c r="R48" s="31">
        <f t="shared" si="2"/>
        <v>0</v>
      </c>
      <c r="S48" s="28">
        <v>1.08</v>
      </c>
      <c r="T48" s="29"/>
      <c r="U48" s="30">
        <f t="shared" si="10"/>
        <v>0</v>
      </c>
      <c r="V48" s="31">
        <f t="shared" si="3"/>
        <v>0</v>
      </c>
      <c r="W48" s="28">
        <v>0.38</v>
      </c>
      <c r="X48" s="29"/>
      <c r="Y48" s="30">
        <f t="shared" si="11"/>
        <v>0</v>
      </c>
      <c r="Z48" s="31">
        <f t="shared" si="4"/>
        <v>0</v>
      </c>
      <c r="AA48" s="28">
        <v>0.87</v>
      </c>
      <c r="AB48" s="29"/>
      <c r="AC48" s="30">
        <f t="shared" si="12"/>
        <v>0</v>
      </c>
      <c r="AD48" s="31">
        <f t="shared" si="5"/>
        <v>0</v>
      </c>
    </row>
    <row r="49" spans="1:30">
      <c r="A49" s="87" t="s">
        <v>57</v>
      </c>
      <c r="B49" s="106"/>
      <c r="C49" s="85">
        <v>2.79</v>
      </c>
      <c r="D49" s="65"/>
      <c r="E49" s="30">
        <f t="shared" si="6"/>
        <v>0</v>
      </c>
      <c r="F49" s="31">
        <f t="shared" si="0"/>
        <v>0</v>
      </c>
      <c r="G49" s="28">
        <v>1.24</v>
      </c>
      <c r="H49" s="29"/>
      <c r="I49" s="30">
        <f t="shared" si="7"/>
        <v>0</v>
      </c>
      <c r="J49" s="31">
        <f t="shared" si="14"/>
        <v>0</v>
      </c>
      <c r="K49" s="28">
        <v>0.28999999999999998</v>
      </c>
      <c r="L49" s="29"/>
      <c r="M49" s="30">
        <f t="shared" si="8"/>
        <v>0</v>
      </c>
      <c r="N49" s="31">
        <f t="shared" si="1"/>
        <v>0</v>
      </c>
      <c r="O49" s="71">
        <v>0.13</v>
      </c>
      <c r="P49" s="29"/>
      <c r="Q49" s="30">
        <f t="shared" si="9"/>
        <v>0</v>
      </c>
      <c r="R49" s="31">
        <f t="shared" si="2"/>
        <v>0</v>
      </c>
      <c r="S49" s="28">
        <v>0.08</v>
      </c>
      <c r="T49" s="29"/>
      <c r="U49" s="30">
        <f t="shared" si="10"/>
        <v>0</v>
      </c>
      <c r="V49" s="31">
        <f t="shared" si="3"/>
        <v>0</v>
      </c>
      <c r="W49" s="28">
        <v>0.03</v>
      </c>
      <c r="X49" s="29"/>
      <c r="Y49" s="30">
        <f t="shared" si="11"/>
        <v>0</v>
      </c>
      <c r="Z49" s="31">
        <f t="shared" si="4"/>
        <v>0</v>
      </c>
      <c r="AA49" s="28">
        <v>0.06</v>
      </c>
      <c r="AB49" s="29"/>
      <c r="AC49" s="30">
        <f t="shared" si="12"/>
        <v>0</v>
      </c>
      <c r="AD49" s="31">
        <f t="shared" si="5"/>
        <v>0</v>
      </c>
    </row>
    <row r="50" spans="1:30">
      <c r="A50" s="87" t="s">
        <v>58</v>
      </c>
      <c r="B50" s="106"/>
      <c r="C50" s="85">
        <v>3.68</v>
      </c>
      <c r="D50" s="65"/>
      <c r="E50" s="30">
        <f t="shared" si="6"/>
        <v>0</v>
      </c>
      <c r="F50" s="31">
        <f t="shared" si="0"/>
        <v>0</v>
      </c>
      <c r="G50" s="28">
        <v>1.6300000000000001</v>
      </c>
      <c r="H50" s="29"/>
      <c r="I50" s="30">
        <f t="shared" si="7"/>
        <v>0</v>
      </c>
      <c r="J50" s="31">
        <f t="shared" si="14"/>
        <v>0</v>
      </c>
      <c r="K50" s="28">
        <v>0.38</v>
      </c>
      <c r="L50" s="29"/>
      <c r="M50" s="30">
        <f t="shared" si="8"/>
        <v>0</v>
      </c>
      <c r="N50" s="31">
        <f t="shared" si="1"/>
        <v>0</v>
      </c>
      <c r="O50" s="71">
        <v>0.17</v>
      </c>
      <c r="P50" s="29"/>
      <c r="Q50" s="30">
        <f t="shared" si="9"/>
        <v>0</v>
      </c>
      <c r="R50" s="31">
        <f t="shared" si="2"/>
        <v>0</v>
      </c>
      <c r="S50" s="28">
        <v>0.11</v>
      </c>
      <c r="T50" s="29"/>
      <c r="U50" s="30">
        <f t="shared" si="10"/>
        <v>0</v>
      </c>
      <c r="V50" s="31">
        <f t="shared" si="3"/>
        <v>0</v>
      </c>
      <c r="W50" s="28">
        <v>0.04</v>
      </c>
      <c r="X50" s="29"/>
      <c r="Y50" s="30">
        <f t="shared" si="11"/>
        <v>0</v>
      </c>
      <c r="Z50" s="31">
        <f t="shared" si="4"/>
        <v>0</v>
      </c>
      <c r="AA50" s="28">
        <v>0.08</v>
      </c>
      <c r="AB50" s="29"/>
      <c r="AC50" s="30">
        <f t="shared" si="12"/>
        <v>0</v>
      </c>
      <c r="AD50" s="31">
        <f t="shared" si="5"/>
        <v>0</v>
      </c>
    </row>
    <row r="51" spans="1:30">
      <c r="A51" s="87" t="s">
        <v>59</v>
      </c>
      <c r="B51" s="106"/>
      <c r="C51" s="85">
        <v>2.23</v>
      </c>
      <c r="D51" s="65"/>
      <c r="E51" s="30">
        <f t="shared" si="6"/>
        <v>0</v>
      </c>
      <c r="F51" s="31">
        <f t="shared" si="0"/>
        <v>0</v>
      </c>
      <c r="G51" s="28">
        <v>0.99</v>
      </c>
      <c r="H51" s="29"/>
      <c r="I51" s="30">
        <f t="shared" si="7"/>
        <v>0</v>
      </c>
      <c r="J51" s="31">
        <f t="shared" si="14"/>
        <v>0</v>
      </c>
      <c r="K51" s="28">
        <v>0.23</v>
      </c>
      <c r="L51" s="29"/>
      <c r="M51" s="30">
        <f t="shared" si="8"/>
        <v>0</v>
      </c>
      <c r="N51" s="31">
        <f t="shared" si="1"/>
        <v>0</v>
      </c>
      <c r="O51" s="71">
        <v>0.1</v>
      </c>
      <c r="P51" s="29"/>
      <c r="Q51" s="30">
        <f t="shared" si="9"/>
        <v>0</v>
      </c>
      <c r="R51" s="31">
        <f t="shared" si="2"/>
        <v>0</v>
      </c>
      <c r="S51" s="28">
        <v>0.06</v>
      </c>
      <c r="T51" s="29"/>
      <c r="U51" s="30">
        <f t="shared" si="10"/>
        <v>0</v>
      </c>
      <c r="V51" s="31">
        <f t="shared" si="3"/>
        <v>0</v>
      </c>
      <c r="W51" s="28">
        <v>0.02</v>
      </c>
      <c r="X51" s="29"/>
      <c r="Y51" s="30">
        <f t="shared" si="11"/>
        <v>0</v>
      </c>
      <c r="Z51" s="31">
        <f t="shared" si="4"/>
        <v>0</v>
      </c>
      <c r="AA51" s="28">
        <v>0.05</v>
      </c>
      <c r="AB51" s="29"/>
      <c r="AC51" s="30">
        <f t="shared" si="12"/>
        <v>0</v>
      </c>
      <c r="AD51" s="31">
        <f t="shared" si="5"/>
        <v>0</v>
      </c>
    </row>
    <row r="52" spans="1:30">
      <c r="A52" s="87" t="s">
        <v>60</v>
      </c>
      <c r="B52" s="106"/>
      <c r="C52" s="85">
        <v>15.94</v>
      </c>
      <c r="D52" s="65"/>
      <c r="E52" s="30">
        <f t="shared" si="6"/>
        <v>0</v>
      </c>
      <c r="F52" s="31">
        <f t="shared" si="0"/>
        <v>0</v>
      </c>
      <c r="G52" s="28">
        <v>7.07</v>
      </c>
      <c r="H52" s="29"/>
      <c r="I52" s="30">
        <f t="shared" si="7"/>
        <v>0</v>
      </c>
      <c r="J52" s="31">
        <f t="shared" si="14"/>
        <v>0</v>
      </c>
      <c r="K52" s="28">
        <v>1.63</v>
      </c>
      <c r="L52" s="29"/>
      <c r="M52" s="30">
        <f t="shared" si="8"/>
        <v>0</v>
      </c>
      <c r="N52" s="31">
        <f t="shared" si="1"/>
        <v>0</v>
      </c>
      <c r="O52" s="71">
        <v>0.74</v>
      </c>
      <c r="P52" s="29"/>
      <c r="Q52" s="30">
        <f t="shared" si="9"/>
        <v>0</v>
      </c>
      <c r="R52" s="31">
        <f t="shared" si="2"/>
        <v>0</v>
      </c>
      <c r="S52" s="28">
        <v>0.44</v>
      </c>
      <c r="T52" s="29"/>
      <c r="U52" s="30">
        <f t="shared" si="10"/>
        <v>0</v>
      </c>
      <c r="V52" s="31">
        <f t="shared" si="3"/>
        <v>0</v>
      </c>
      <c r="W52" s="28">
        <v>0.16</v>
      </c>
      <c r="X52" s="29"/>
      <c r="Y52" s="30">
        <f t="shared" si="11"/>
        <v>0</v>
      </c>
      <c r="Z52" s="31">
        <f t="shared" si="4"/>
        <v>0</v>
      </c>
      <c r="AA52" s="28">
        <v>0.36</v>
      </c>
      <c r="AB52" s="29"/>
      <c r="AC52" s="30">
        <f t="shared" si="12"/>
        <v>0</v>
      </c>
      <c r="AD52" s="31">
        <f t="shared" si="5"/>
        <v>0</v>
      </c>
    </row>
    <row r="53" spans="1:30">
      <c r="A53" s="87" t="s">
        <v>131</v>
      </c>
      <c r="B53" s="106"/>
      <c r="C53" s="85">
        <v>2.0099999999999998</v>
      </c>
      <c r="D53" s="65"/>
      <c r="E53" s="30">
        <f t="shared" si="6"/>
        <v>0</v>
      </c>
      <c r="F53" s="31">
        <f t="shared" si="0"/>
        <v>0</v>
      </c>
      <c r="G53" s="28">
        <v>0.8899999999999999</v>
      </c>
      <c r="H53" s="29"/>
      <c r="I53" s="30">
        <f t="shared" si="7"/>
        <v>0</v>
      </c>
      <c r="J53" s="31">
        <f t="shared" si="14"/>
        <v>0</v>
      </c>
      <c r="K53" s="28">
        <v>0.21</v>
      </c>
      <c r="L53" s="29"/>
      <c r="M53" s="30">
        <f t="shared" si="8"/>
        <v>0</v>
      </c>
      <c r="N53" s="31">
        <f t="shared" si="1"/>
        <v>0</v>
      </c>
      <c r="O53" s="71">
        <v>0.09</v>
      </c>
      <c r="P53" s="29"/>
      <c r="Q53" s="30">
        <f t="shared" si="9"/>
        <v>0</v>
      </c>
      <c r="R53" s="31">
        <f t="shared" si="2"/>
        <v>0</v>
      </c>
      <c r="S53" s="28">
        <v>0.06</v>
      </c>
      <c r="T53" s="29"/>
      <c r="U53" s="30">
        <f t="shared" si="10"/>
        <v>0</v>
      </c>
      <c r="V53" s="31">
        <f t="shared" si="3"/>
        <v>0</v>
      </c>
      <c r="W53" s="28">
        <v>0.02</v>
      </c>
      <c r="X53" s="29"/>
      <c r="Y53" s="30">
        <f t="shared" si="11"/>
        <v>0</v>
      </c>
      <c r="Z53" s="31">
        <f t="shared" si="4"/>
        <v>0</v>
      </c>
      <c r="AA53" s="28">
        <v>0.04</v>
      </c>
      <c r="AB53" s="29"/>
      <c r="AC53" s="30">
        <f t="shared" si="12"/>
        <v>0</v>
      </c>
      <c r="AD53" s="31">
        <f t="shared" si="5"/>
        <v>0</v>
      </c>
    </row>
    <row r="54" spans="1:30">
      <c r="A54" s="87" t="s">
        <v>61</v>
      </c>
      <c r="B54" s="106"/>
      <c r="C54" s="85">
        <v>0.89</v>
      </c>
      <c r="D54" s="65"/>
      <c r="E54" s="30">
        <f t="shared" si="6"/>
        <v>0</v>
      </c>
      <c r="F54" s="31">
        <f t="shared" si="0"/>
        <v>0</v>
      </c>
      <c r="G54" s="28">
        <v>0.4</v>
      </c>
      <c r="H54" s="29"/>
      <c r="I54" s="30">
        <f t="shared" si="7"/>
        <v>0</v>
      </c>
      <c r="J54" s="31">
        <f t="shared" si="14"/>
        <v>0</v>
      </c>
      <c r="K54" s="28">
        <v>0.09</v>
      </c>
      <c r="L54" s="29"/>
      <c r="M54" s="30">
        <f t="shared" si="8"/>
        <v>0</v>
      </c>
      <c r="N54" s="31">
        <f t="shared" si="1"/>
        <v>0</v>
      </c>
      <c r="O54" s="71">
        <v>0.04</v>
      </c>
      <c r="P54" s="29"/>
      <c r="Q54" s="30">
        <f t="shared" si="9"/>
        <v>0</v>
      </c>
      <c r="R54" s="31">
        <f t="shared" si="2"/>
        <v>0</v>
      </c>
      <c r="S54" s="28">
        <v>0.02</v>
      </c>
      <c r="T54" s="29"/>
      <c r="U54" s="30">
        <f t="shared" si="10"/>
        <v>0</v>
      </c>
      <c r="V54" s="31">
        <f t="shared" si="3"/>
        <v>0</v>
      </c>
      <c r="W54" s="28">
        <v>0.01</v>
      </c>
      <c r="X54" s="29"/>
      <c r="Y54" s="30">
        <f t="shared" si="11"/>
        <v>0</v>
      </c>
      <c r="Z54" s="31">
        <f t="shared" si="4"/>
        <v>0</v>
      </c>
      <c r="AA54" s="28">
        <v>0.02</v>
      </c>
      <c r="AB54" s="29"/>
      <c r="AC54" s="30">
        <f t="shared" si="12"/>
        <v>0</v>
      </c>
      <c r="AD54" s="31">
        <f t="shared" si="5"/>
        <v>0</v>
      </c>
    </row>
    <row r="55" spans="1:30">
      <c r="A55" s="87" t="s">
        <v>62</v>
      </c>
      <c r="B55" s="106"/>
      <c r="C55" s="85">
        <v>1.1200000000000001</v>
      </c>
      <c r="D55" s="65"/>
      <c r="E55" s="30">
        <f t="shared" si="6"/>
        <v>0</v>
      </c>
      <c r="F55" s="31">
        <f t="shared" si="0"/>
        <v>0</v>
      </c>
      <c r="G55" s="28">
        <v>0.49</v>
      </c>
      <c r="H55" s="29"/>
      <c r="I55" s="30">
        <f t="shared" si="7"/>
        <v>0</v>
      </c>
      <c r="J55" s="31">
        <f t="shared" si="14"/>
        <v>0</v>
      </c>
      <c r="K55" s="28">
        <v>0.11</v>
      </c>
      <c r="L55" s="29"/>
      <c r="M55" s="30">
        <f t="shared" si="8"/>
        <v>0</v>
      </c>
      <c r="N55" s="31">
        <f t="shared" si="1"/>
        <v>0</v>
      </c>
      <c r="O55" s="71">
        <v>0.05</v>
      </c>
      <c r="P55" s="29"/>
      <c r="Q55" s="30">
        <f t="shared" si="9"/>
        <v>0</v>
      </c>
      <c r="R55" s="31">
        <f t="shared" si="2"/>
        <v>0</v>
      </c>
      <c r="S55" s="28">
        <v>0.03</v>
      </c>
      <c r="T55" s="29"/>
      <c r="U55" s="30">
        <f t="shared" si="10"/>
        <v>0</v>
      </c>
      <c r="V55" s="31">
        <f t="shared" si="3"/>
        <v>0</v>
      </c>
      <c r="W55" s="28">
        <v>0.01</v>
      </c>
      <c r="X55" s="29"/>
      <c r="Y55" s="30">
        <f t="shared" si="11"/>
        <v>0</v>
      </c>
      <c r="Z55" s="31">
        <f t="shared" si="4"/>
        <v>0</v>
      </c>
      <c r="AA55" s="28">
        <v>0.02</v>
      </c>
      <c r="AB55" s="29"/>
      <c r="AC55" s="30">
        <f t="shared" si="12"/>
        <v>0</v>
      </c>
      <c r="AD55" s="31">
        <f t="shared" si="5"/>
        <v>0</v>
      </c>
    </row>
    <row r="56" spans="1:30">
      <c r="A56" s="87" t="s">
        <v>132</v>
      </c>
      <c r="B56" s="106"/>
      <c r="C56" s="85">
        <v>1.67</v>
      </c>
      <c r="D56" s="65"/>
      <c r="E56" s="30">
        <f t="shared" si="6"/>
        <v>0</v>
      </c>
      <c r="F56" s="31">
        <f t="shared" si="0"/>
        <v>0</v>
      </c>
      <c r="G56" s="28">
        <v>0.74</v>
      </c>
      <c r="H56" s="29"/>
      <c r="I56" s="30">
        <f t="shared" si="7"/>
        <v>0</v>
      </c>
      <c r="J56" s="31">
        <f t="shared" si="14"/>
        <v>0</v>
      </c>
      <c r="K56" s="28">
        <v>0.17</v>
      </c>
      <c r="L56" s="29"/>
      <c r="M56" s="30">
        <f t="shared" si="8"/>
        <v>0</v>
      </c>
      <c r="N56" s="31">
        <f t="shared" si="1"/>
        <v>0</v>
      </c>
      <c r="O56" s="71">
        <v>0.08</v>
      </c>
      <c r="P56" s="29"/>
      <c r="Q56" s="30">
        <f t="shared" si="9"/>
        <v>0</v>
      </c>
      <c r="R56" s="31">
        <f t="shared" si="2"/>
        <v>0</v>
      </c>
      <c r="S56" s="28">
        <v>0.05</v>
      </c>
      <c r="T56" s="29"/>
      <c r="U56" s="30">
        <f t="shared" si="10"/>
        <v>0</v>
      </c>
      <c r="V56" s="31">
        <f t="shared" si="3"/>
        <v>0</v>
      </c>
      <c r="W56" s="28">
        <v>0.02</v>
      </c>
      <c r="X56" s="29"/>
      <c r="Y56" s="30">
        <f t="shared" si="11"/>
        <v>0</v>
      </c>
      <c r="Z56" s="31">
        <f t="shared" si="4"/>
        <v>0</v>
      </c>
      <c r="AA56" s="28">
        <v>0.04</v>
      </c>
      <c r="AB56" s="29"/>
      <c r="AC56" s="30">
        <f t="shared" si="12"/>
        <v>0</v>
      </c>
      <c r="AD56" s="31">
        <f t="shared" si="5"/>
        <v>0</v>
      </c>
    </row>
    <row r="57" spans="1:30">
      <c r="A57" s="87" t="s">
        <v>133</v>
      </c>
      <c r="B57" s="106"/>
      <c r="C57" s="85">
        <v>0.56000000000000005</v>
      </c>
      <c r="D57" s="65"/>
      <c r="E57" s="30">
        <f t="shared" si="6"/>
        <v>0</v>
      </c>
      <c r="F57" s="31">
        <f t="shared" si="0"/>
        <v>0</v>
      </c>
      <c r="G57" s="28">
        <v>0.25</v>
      </c>
      <c r="H57" s="29"/>
      <c r="I57" s="30">
        <f t="shared" si="7"/>
        <v>0</v>
      </c>
      <c r="J57" s="31">
        <f t="shared" si="14"/>
        <v>0</v>
      </c>
      <c r="K57" s="28">
        <v>0.06</v>
      </c>
      <c r="L57" s="29"/>
      <c r="M57" s="30">
        <f t="shared" si="8"/>
        <v>0</v>
      </c>
      <c r="N57" s="31">
        <f t="shared" si="1"/>
        <v>0</v>
      </c>
      <c r="O57" s="71">
        <v>0.03</v>
      </c>
      <c r="P57" s="29"/>
      <c r="Q57" s="30">
        <f t="shared" si="9"/>
        <v>0</v>
      </c>
      <c r="R57" s="31">
        <f t="shared" si="2"/>
        <v>0</v>
      </c>
      <c r="S57" s="28">
        <v>0.02</v>
      </c>
      <c r="T57" s="29"/>
      <c r="U57" s="30">
        <f t="shared" si="10"/>
        <v>0</v>
      </c>
      <c r="V57" s="31">
        <f t="shared" si="3"/>
        <v>0</v>
      </c>
      <c r="W57" s="28">
        <v>0.01</v>
      </c>
      <c r="X57" s="29"/>
      <c r="Y57" s="30">
        <f t="shared" si="11"/>
        <v>0</v>
      </c>
      <c r="Z57" s="31">
        <f t="shared" si="4"/>
        <v>0</v>
      </c>
      <c r="AA57" s="28">
        <v>0.02</v>
      </c>
      <c r="AB57" s="29"/>
      <c r="AC57" s="30">
        <f t="shared" si="12"/>
        <v>0</v>
      </c>
      <c r="AD57" s="31">
        <f t="shared" si="5"/>
        <v>0</v>
      </c>
    </row>
    <row r="58" spans="1:30">
      <c r="A58" s="87" t="s">
        <v>134</v>
      </c>
      <c r="B58" s="106"/>
      <c r="C58" s="85">
        <v>1.67</v>
      </c>
      <c r="D58" s="65"/>
      <c r="E58" s="30">
        <f t="shared" si="6"/>
        <v>0</v>
      </c>
      <c r="F58" s="31">
        <f t="shared" si="0"/>
        <v>0</v>
      </c>
      <c r="G58" s="28">
        <v>0.74</v>
      </c>
      <c r="H58" s="29"/>
      <c r="I58" s="30">
        <f t="shared" si="7"/>
        <v>0</v>
      </c>
      <c r="J58" s="31">
        <f t="shared" si="14"/>
        <v>0</v>
      </c>
      <c r="K58" s="28">
        <v>0.17</v>
      </c>
      <c r="L58" s="29"/>
      <c r="M58" s="30">
        <f t="shared" si="8"/>
        <v>0</v>
      </c>
      <c r="N58" s="31">
        <f t="shared" si="1"/>
        <v>0</v>
      </c>
      <c r="O58" s="71">
        <v>0.08</v>
      </c>
      <c r="P58" s="29"/>
      <c r="Q58" s="30">
        <f t="shared" si="9"/>
        <v>0</v>
      </c>
      <c r="R58" s="31">
        <f t="shared" si="2"/>
        <v>0</v>
      </c>
      <c r="S58" s="28">
        <v>0.05</v>
      </c>
      <c r="T58" s="29"/>
      <c r="U58" s="30">
        <f t="shared" si="10"/>
        <v>0</v>
      </c>
      <c r="V58" s="31">
        <f t="shared" si="3"/>
        <v>0</v>
      </c>
      <c r="W58" s="28">
        <v>0.02</v>
      </c>
      <c r="X58" s="29"/>
      <c r="Y58" s="30">
        <f t="shared" si="11"/>
        <v>0</v>
      </c>
      <c r="Z58" s="31">
        <f t="shared" si="4"/>
        <v>0</v>
      </c>
      <c r="AA58" s="28">
        <v>0.04</v>
      </c>
      <c r="AB58" s="29"/>
      <c r="AC58" s="30">
        <f t="shared" si="12"/>
        <v>0</v>
      </c>
      <c r="AD58" s="31">
        <f t="shared" si="5"/>
        <v>0</v>
      </c>
    </row>
    <row r="59" spans="1:30">
      <c r="A59" s="87" t="s">
        <v>63</v>
      </c>
      <c r="B59" s="106"/>
      <c r="C59" s="85">
        <v>3.68</v>
      </c>
      <c r="D59" s="65"/>
      <c r="E59" s="30">
        <f t="shared" si="6"/>
        <v>0</v>
      </c>
      <c r="F59" s="31">
        <f t="shared" si="0"/>
        <v>0</v>
      </c>
      <c r="G59" s="28">
        <v>1.6300000000000001</v>
      </c>
      <c r="H59" s="29"/>
      <c r="I59" s="30">
        <f t="shared" si="7"/>
        <v>0</v>
      </c>
      <c r="J59" s="31">
        <f t="shared" si="14"/>
        <v>0</v>
      </c>
      <c r="K59" s="28">
        <v>0.38</v>
      </c>
      <c r="L59" s="29"/>
      <c r="M59" s="30">
        <f t="shared" si="8"/>
        <v>0</v>
      </c>
      <c r="N59" s="31">
        <f t="shared" si="1"/>
        <v>0</v>
      </c>
      <c r="O59" s="71">
        <v>0.17</v>
      </c>
      <c r="P59" s="29"/>
      <c r="Q59" s="30">
        <f t="shared" si="9"/>
        <v>0</v>
      </c>
      <c r="R59" s="31">
        <f t="shared" si="2"/>
        <v>0</v>
      </c>
      <c r="S59" s="28">
        <v>0.11</v>
      </c>
      <c r="T59" s="29"/>
      <c r="U59" s="30">
        <f t="shared" si="10"/>
        <v>0</v>
      </c>
      <c r="V59" s="31">
        <f t="shared" si="3"/>
        <v>0</v>
      </c>
      <c r="W59" s="28">
        <v>0.04</v>
      </c>
      <c r="X59" s="29"/>
      <c r="Y59" s="30">
        <f t="shared" si="11"/>
        <v>0</v>
      </c>
      <c r="Z59" s="31">
        <f t="shared" si="4"/>
        <v>0</v>
      </c>
      <c r="AA59" s="28">
        <v>0.08</v>
      </c>
      <c r="AB59" s="29"/>
      <c r="AC59" s="30">
        <f t="shared" si="12"/>
        <v>0</v>
      </c>
      <c r="AD59" s="31">
        <f t="shared" si="5"/>
        <v>0</v>
      </c>
    </row>
    <row r="60" spans="1:30">
      <c r="A60" s="87" t="s">
        <v>135</v>
      </c>
      <c r="B60" s="106"/>
      <c r="C60" s="85">
        <v>1.1200000000000001</v>
      </c>
      <c r="D60" s="65"/>
      <c r="E60" s="30">
        <f t="shared" si="6"/>
        <v>0</v>
      </c>
      <c r="F60" s="31">
        <f t="shared" si="0"/>
        <v>0</v>
      </c>
      <c r="G60" s="28">
        <v>0.49</v>
      </c>
      <c r="H60" s="29"/>
      <c r="I60" s="30">
        <f t="shared" si="7"/>
        <v>0</v>
      </c>
      <c r="J60" s="31">
        <f t="shared" si="14"/>
        <v>0</v>
      </c>
      <c r="K60" s="28">
        <v>0.11</v>
      </c>
      <c r="L60" s="29"/>
      <c r="M60" s="30">
        <f t="shared" si="8"/>
        <v>0</v>
      </c>
      <c r="N60" s="31">
        <f t="shared" si="1"/>
        <v>0</v>
      </c>
      <c r="O60" s="71">
        <v>0.05</v>
      </c>
      <c r="P60" s="29"/>
      <c r="Q60" s="30">
        <f t="shared" si="9"/>
        <v>0</v>
      </c>
      <c r="R60" s="31">
        <f t="shared" si="2"/>
        <v>0</v>
      </c>
      <c r="S60" s="28">
        <v>0.03</v>
      </c>
      <c r="T60" s="29"/>
      <c r="U60" s="30">
        <f t="shared" si="10"/>
        <v>0</v>
      </c>
      <c r="V60" s="31">
        <f t="shared" si="3"/>
        <v>0</v>
      </c>
      <c r="W60" s="28">
        <v>0.01</v>
      </c>
      <c r="X60" s="29"/>
      <c r="Y60" s="30">
        <f t="shared" si="11"/>
        <v>0</v>
      </c>
      <c r="Z60" s="31">
        <f t="shared" si="4"/>
        <v>0</v>
      </c>
      <c r="AA60" s="28">
        <v>0.02</v>
      </c>
      <c r="AB60" s="29"/>
      <c r="AC60" s="30">
        <f t="shared" si="12"/>
        <v>0</v>
      </c>
      <c r="AD60" s="31">
        <f t="shared" si="5"/>
        <v>0</v>
      </c>
    </row>
    <row r="61" spans="1:30">
      <c r="A61" s="87" t="s">
        <v>64</v>
      </c>
      <c r="B61" s="106"/>
      <c r="C61" s="85">
        <v>4.46</v>
      </c>
      <c r="D61" s="65"/>
      <c r="E61" s="30">
        <f t="shared" si="6"/>
        <v>0</v>
      </c>
      <c r="F61" s="31">
        <f t="shared" si="0"/>
        <v>0</v>
      </c>
      <c r="G61" s="28">
        <v>1.98</v>
      </c>
      <c r="H61" s="29"/>
      <c r="I61" s="30">
        <f t="shared" si="7"/>
        <v>0</v>
      </c>
      <c r="J61" s="31">
        <f t="shared" si="14"/>
        <v>0</v>
      </c>
      <c r="K61" s="28">
        <v>0.46</v>
      </c>
      <c r="L61" s="29"/>
      <c r="M61" s="30">
        <f t="shared" si="8"/>
        <v>0</v>
      </c>
      <c r="N61" s="31">
        <f t="shared" si="1"/>
        <v>0</v>
      </c>
      <c r="O61" s="71">
        <v>0.21</v>
      </c>
      <c r="P61" s="29"/>
      <c r="Q61" s="30">
        <f t="shared" si="9"/>
        <v>0</v>
      </c>
      <c r="R61" s="31">
        <f t="shared" si="2"/>
        <v>0</v>
      </c>
      <c r="S61" s="28">
        <v>0.13</v>
      </c>
      <c r="T61" s="29"/>
      <c r="U61" s="30">
        <f t="shared" si="10"/>
        <v>0</v>
      </c>
      <c r="V61" s="31">
        <f t="shared" si="3"/>
        <v>0</v>
      </c>
      <c r="W61" s="28">
        <v>0.04</v>
      </c>
      <c r="X61" s="29"/>
      <c r="Y61" s="30">
        <f t="shared" si="11"/>
        <v>0</v>
      </c>
      <c r="Z61" s="31">
        <f t="shared" si="4"/>
        <v>0</v>
      </c>
      <c r="AA61" s="28">
        <v>0.1</v>
      </c>
      <c r="AB61" s="29"/>
      <c r="AC61" s="30">
        <f t="shared" si="12"/>
        <v>0</v>
      </c>
      <c r="AD61" s="31">
        <f t="shared" si="5"/>
        <v>0</v>
      </c>
    </row>
    <row r="62" spans="1:30">
      <c r="A62" s="87" t="s">
        <v>136</v>
      </c>
      <c r="B62" s="106"/>
      <c r="C62" s="85">
        <v>0.33</v>
      </c>
      <c r="D62" s="65"/>
      <c r="E62" s="30">
        <f t="shared" si="6"/>
        <v>0</v>
      </c>
      <c r="F62" s="31">
        <f t="shared" si="0"/>
        <v>0</v>
      </c>
      <c r="G62" s="28">
        <v>0.15</v>
      </c>
      <c r="H62" s="29"/>
      <c r="I62" s="30">
        <f t="shared" si="7"/>
        <v>0</v>
      </c>
      <c r="J62" s="31">
        <f t="shared" si="14"/>
        <v>0</v>
      </c>
      <c r="K62" s="28">
        <v>0.03</v>
      </c>
      <c r="L62" s="29"/>
      <c r="M62" s="30">
        <f t="shared" si="8"/>
        <v>0</v>
      </c>
      <c r="N62" s="31">
        <f t="shared" si="1"/>
        <v>0</v>
      </c>
      <c r="O62" s="71">
        <v>0.02</v>
      </c>
      <c r="P62" s="29"/>
      <c r="Q62" s="30">
        <f t="shared" si="9"/>
        <v>0</v>
      </c>
      <c r="R62" s="31">
        <f t="shared" si="2"/>
        <v>0</v>
      </c>
      <c r="S62" s="28">
        <v>0.02</v>
      </c>
      <c r="T62" s="29"/>
      <c r="U62" s="30">
        <f t="shared" si="10"/>
        <v>0</v>
      </c>
      <c r="V62" s="31">
        <f t="shared" si="3"/>
        <v>0</v>
      </c>
      <c r="W62" s="28">
        <v>0.01</v>
      </c>
      <c r="X62" s="29"/>
      <c r="Y62" s="30">
        <f t="shared" si="11"/>
        <v>0</v>
      </c>
      <c r="Z62" s="31">
        <f t="shared" si="4"/>
        <v>0</v>
      </c>
      <c r="AA62" s="28">
        <v>0.02</v>
      </c>
      <c r="AB62" s="29"/>
      <c r="AC62" s="30">
        <f t="shared" si="12"/>
        <v>0</v>
      </c>
      <c r="AD62" s="31">
        <f t="shared" si="5"/>
        <v>0</v>
      </c>
    </row>
    <row r="63" spans="1:30">
      <c r="A63" s="87" t="s">
        <v>65</v>
      </c>
      <c r="B63" s="106"/>
      <c r="C63" s="85">
        <v>1.45</v>
      </c>
      <c r="D63" s="65"/>
      <c r="E63" s="30">
        <f t="shared" si="6"/>
        <v>0</v>
      </c>
      <c r="F63" s="31">
        <f t="shared" si="0"/>
        <v>0</v>
      </c>
      <c r="G63" s="28">
        <v>0.64</v>
      </c>
      <c r="H63" s="29"/>
      <c r="I63" s="30">
        <f t="shared" si="7"/>
        <v>0</v>
      </c>
      <c r="J63" s="31">
        <f t="shared" si="14"/>
        <v>0</v>
      </c>
      <c r="K63" s="28">
        <v>0.15</v>
      </c>
      <c r="L63" s="29"/>
      <c r="M63" s="30">
        <f t="shared" si="8"/>
        <v>0</v>
      </c>
      <c r="N63" s="31">
        <f t="shared" si="1"/>
        <v>0</v>
      </c>
      <c r="O63" s="71">
        <v>7.0000000000000007E-2</v>
      </c>
      <c r="P63" s="29"/>
      <c r="Q63" s="30">
        <f t="shared" si="9"/>
        <v>0</v>
      </c>
      <c r="R63" s="31">
        <f t="shared" si="2"/>
        <v>0</v>
      </c>
      <c r="S63" s="28">
        <v>0.04</v>
      </c>
      <c r="T63" s="29"/>
      <c r="U63" s="30">
        <f t="shared" si="10"/>
        <v>0</v>
      </c>
      <c r="V63" s="31">
        <f t="shared" si="3"/>
        <v>0</v>
      </c>
      <c r="W63" s="28">
        <v>0.01</v>
      </c>
      <c r="X63" s="29"/>
      <c r="Y63" s="30">
        <f t="shared" si="11"/>
        <v>0</v>
      </c>
      <c r="Z63" s="31">
        <f t="shared" si="4"/>
        <v>0</v>
      </c>
      <c r="AA63" s="28">
        <v>0.04</v>
      </c>
      <c r="AB63" s="29"/>
      <c r="AC63" s="30">
        <f t="shared" si="12"/>
        <v>0</v>
      </c>
      <c r="AD63" s="31">
        <f t="shared" si="5"/>
        <v>0</v>
      </c>
    </row>
    <row r="64" spans="1:30">
      <c r="A64" s="87" t="s">
        <v>66</v>
      </c>
      <c r="B64" s="106"/>
      <c r="C64" s="85">
        <v>1.45</v>
      </c>
      <c r="D64" s="65"/>
      <c r="E64" s="30">
        <f t="shared" si="6"/>
        <v>0</v>
      </c>
      <c r="F64" s="31">
        <f t="shared" si="0"/>
        <v>0</v>
      </c>
      <c r="G64" s="28">
        <v>0.64</v>
      </c>
      <c r="H64" s="29"/>
      <c r="I64" s="30">
        <f t="shared" si="7"/>
        <v>0</v>
      </c>
      <c r="J64" s="31">
        <f t="shared" si="14"/>
        <v>0</v>
      </c>
      <c r="K64" s="28">
        <v>0.15</v>
      </c>
      <c r="L64" s="29"/>
      <c r="M64" s="30">
        <f t="shared" si="8"/>
        <v>0</v>
      </c>
      <c r="N64" s="31">
        <f t="shared" si="1"/>
        <v>0</v>
      </c>
      <c r="O64" s="71">
        <v>7.0000000000000007E-2</v>
      </c>
      <c r="P64" s="29"/>
      <c r="Q64" s="30">
        <f t="shared" si="9"/>
        <v>0</v>
      </c>
      <c r="R64" s="31">
        <f t="shared" si="2"/>
        <v>0</v>
      </c>
      <c r="S64" s="28">
        <v>0.04</v>
      </c>
      <c r="T64" s="29"/>
      <c r="U64" s="30">
        <f t="shared" si="10"/>
        <v>0</v>
      </c>
      <c r="V64" s="31">
        <f t="shared" si="3"/>
        <v>0</v>
      </c>
      <c r="W64" s="28">
        <v>0.01</v>
      </c>
      <c r="X64" s="29"/>
      <c r="Y64" s="30">
        <f t="shared" si="11"/>
        <v>0</v>
      </c>
      <c r="Z64" s="31">
        <f t="shared" si="4"/>
        <v>0</v>
      </c>
      <c r="AA64" s="28">
        <v>0.04</v>
      </c>
      <c r="AB64" s="29"/>
      <c r="AC64" s="30">
        <f t="shared" si="12"/>
        <v>0</v>
      </c>
      <c r="AD64" s="31">
        <f t="shared" si="5"/>
        <v>0</v>
      </c>
    </row>
    <row r="65" spans="1:30">
      <c r="A65" s="87" t="s">
        <v>67</v>
      </c>
      <c r="B65" s="106"/>
      <c r="C65" s="85">
        <v>8.6999999999999993</v>
      </c>
      <c r="D65" s="65"/>
      <c r="E65" s="30">
        <f t="shared" si="6"/>
        <v>0</v>
      </c>
      <c r="F65" s="31">
        <f t="shared" si="0"/>
        <v>0</v>
      </c>
      <c r="G65" s="28">
        <v>3.86</v>
      </c>
      <c r="H65" s="29"/>
      <c r="I65" s="30">
        <f t="shared" si="7"/>
        <v>0</v>
      </c>
      <c r="J65" s="31">
        <f t="shared" si="14"/>
        <v>0</v>
      </c>
      <c r="K65" s="28">
        <v>0.89</v>
      </c>
      <c r="L65" s="29"/>
      <c r="M65" s="30">
        <f t="shared" si="8"/>
        <v>0</v>
      </c>
      <c r="N65" s="31">
        <f t="shared" si="1"/>
        <v>0</v>
      </c>
      <c r="O65" s="71">
        <v>0.41</v>
      </c>
      <c r="P65" s="29"/>
      <c r="Q65" s="30">
        <f t="shared" si="9"/>
        <v>0</v>
      </c>
      <c r="R65" s="31">
        <f t="shared" si="2"/>
        <v>0</v>
      </c>
      <c r="S65" s="28">
        <v>0.24</v>
      </c>
      <c r="T65" s="29"/>
      <c r="U65" s="30">
        <f t="shared" si="10"/>
        <v>0</v>
      </c>
      <c r="V65" s="31">
        <f t="shared" si="3"/>
        <v>0</v>
      </c>
      <c r="W65" s="28">
        <v>0.09</v>
      </c>
      <c r="X65" s="29"/>
      <c r="Y65" s="30">
        <f t="shared" si="11"/>
        <v>0</v>
      </c>
      <c r="Z65" s="31">
        <f t="shared" si="4"/>
        <v>0</v>
      </c>
      <c r="AA65" s="28">
        <v>0.19</v>
      </c>
      <c r="AB65" s="29"/>
      <c r="AC65" s="30">
        <f t="shared" si="12"/>
        <v>0</v>
      </c>
      <c r="AD65" s="31">
        <f t="shared" si="5"/>
        <v>0</v>
      </c>
    </row>
    <row r="66" spans="1:30">
      <c r="A66" s="87" t="s">
        <v>137</v>
      </c>
      <c r="B66" s="106"/>
      <c r="C66" s="85">
        <v>1.1200000000000001</v>
      </c>
      <c r="D66" s="65"/>
      <c r="E66" s="30">
        <f t="shared" si="6"/>
        <v>0</v>
      </c>
      <c r="F66" s="31">
        <f t="shared" si="0"/>
        <v>0</v>
      </c>
      <c r="G66" s="28">
        <v>0.49</v>
      </c>
      <c r="H66" s="29"/>
      <c r="I66" s="30">
        <f t="shared" si="7"/>
        <v>0</v>
      </c>
      <c r="J66" s="31">
        <f t="shared" si="14"/>
        <v>0</v>
      </c>
      <c r="K66" s="28">
        <v>0.11</v>
      </c>
      <c r="L66" s="29"/>
      <c r="M66" s="30">
        <f t="shared" si="8"/>
        <v>0</v>
      </c>
      <c r="N66" s="31">
        <f t="shared" si="1"/>
        <v>0</v>
      </c>
      <c r="O66" s="71">
        <v>0.05</v>
      </c>
      <c r="P66" s="29"/>
      <c r="Q66" s="30">
        <f t="shared" si="9"/>
        <v>0</v>
      </c>
      <c r="R66" s="31">
        <f t="shared" si="2"/>
        <v>0</v>
      </c>
      <c r="S66" s="28">
        <v>0.03</v>
      </c>
      <c r="T66" s="29"/>
      <c r="U66" s="30">
        <f t="shared" si="10"/>
        <v>0</v>
      </c>
      <c r="V66" s="31">
        <f t="shared" si="3"/>
        <v>0</v>
      </c>
      <c r="W66" s="28">
        <v>0.01</v>
      </c>
      <c r="X66" s="29"/>
      <c r="Y66" s="30">
        <f t="shared" si="11"/>
        <v>0</v>
      </c>
      <c r="Z66" s="31">
        <f t="shared" si="4"/>
        <v>0</v>
      </c>
      <c r="AA66" s="28">
        <v>0.02</v>
      </c>
      <c r="AB66" s="29"/>
      <c r="AC66" s="30">
        <f t="shared" si="12"/>
        <v>0</v>
      </c>
      <c r="AD66" s="31">
        <f t="shared" si="5"/>
        <v>0</v>
      </c>
    </row>
    <row r="67" spans="1:30">
      <c r="A67" s="87" t="s">
        <v>138</v>
      </c>
      <c r="B67" s="106"/>
      <c r="C67" s="85">
        <v>1.67</v>
      </c>
      <c r="D67" s="65"/>
      <c r="E67" s="30">
        <f t="shared" si="6"/>
        <v>0</v>
      </c>
      <c r="F67" s="31">
        <f t="shared" ref="F67:F117" si="15">C67*E67</f>
        <v>0</v>
      </c>
      <c r="G67" s="28">
        <v>0.74</v>
      </c>
      <c r="H67" s="29"/>
      <c r="I67" s="30">
        <f t="shared" si="7"/>
        <v>0</v>
      </c>
      <c r="J67" s="31">
        <f t="shared" si="14"/>
        <v>0</v>
      </c>
      <c r="K67" s="28">
        <v>0.17</v>
      </c>
      <c r="L67" s="29"/>
      <c r="M67" s="30">
        <f t="shared" si="8"/>
        <v>0</v>
      </c>
      <c r="N67" s="31">
        <f t="shared" ref="N67:N81" si="16">M67*K67</f>
        <v>0</v>
      </c>
      <c r="O67" s="71">
        <v>0.08</v>
      </c>
      <c r="P67" s="29"/>
      <c r="Q67" s="30">
        <f t="shared" si="9"/>
        <v>0</v>
      </c>
      <c r="R67" s="31">
        <f t="shared" ref="R67:R81" si="17">Q67*O67</f>
        <v>0</v>
      </c>
      <c r="S67" s="28">
        <v>0.05</v>
      </c>
      <c r="T67" s="29"/>
      <c r="U67" s="30">
        <f t="shared" si="10"/>
        <v>0</v>
      </c>
      <c r="V67" s="31">
        <f t="shared" ref="V67:V81" si="18">U67*S67</f>
        <v>0</v>
      </c>
      <c r="W67" s="28">
        <v>0.02</v>
      </c>
      <c r="X67" s="29"/>
      <c r="Y67" s="30">
        <f t="shared" si="11"/>
        <v>0</v>
      </c>
      <c r="Z67" s="31">
        <f t="shared" ref="Z67:Z81" si="19">Y67*W67</f>
        <v>0</v>
      </c>
      <c r="AA67" s="28">
        <v>0.04</v>
      </c>
      <c r="AB67" s="29"/>
      <c r="AC67" s="30">
        <f t="shared" si="12"/>
        <v>0</v>
      </c>
      <c r="AD67" s="31">
        <f t="shared" ref="AD67:AD81" si="20">AC67*AA67</f>
        <v>0</v>
      </c>
    </row>
    <row r="68" spans="1:30">
      <c r="A68" s="87" t="s">
        <v>139</v>
      </c>
      <c r="B68" s="106"/>
      <c r="C68" s="85">
        <v>1.45</v>
      </c>
      <c r="D68" s="65"/>
      <c r="E68" s="30">
        <f t="shared" ref="E68:E117" si="21">D68*(1+$B$4)</f>
        <v>0</v>
      </c>
      <c r="F68" s="31">
        <f t="shared" si="15"/>
        <v>0</v>
      </c>
      <c r="G68" s="28">
        <v>0.64</v>
      </c>
      <c r="H68" s="29"/>
      <c r="I68" s="30">
        <f t="shared" ref="I68:I81" si="22">H68*(1+$B$4)</f>
        <v>0</v>
      </c>
      <c r="J68" s="31">
        <f t="shared" si="14"/>
        <v>0</v>
      </c>
      <c r="K68" s="28">
        <v>0.15</v>
      </c>
      <c r="L68" s="29"/>
      <c r="M68" s="30">
        <f t="shared" ref="M68:M81" si="23">L68*(1+$B$4)</f>
        <v>0</v>
      </c>
      <c r="N68" s="31">
        <f t="shared" si="16"/>
        <v>0</v>
      </c>
      <c r="O68" s="71">
        <v>7.0000000000000007E-2</v>
      </c>
      <c r="P68" s="29"/>
      <c r="Q68" s="30">
        <f t="shared" ref="Q68:Q81" si="24">P68*(1+$B$4)</f>
        <v>0</v>
      </c>
      <c r="R68" s="31">
        <f t="shared" si="17"/>
        <v>0</v>
      </c>
      <c r="S68" s="28">
        <v>0.04</v>
      </c>
      <c r="T68" s="29"/>
      <c r="U68" s="30">
        <f t="shared" ref="U68:U81" si="25">T68*(1+$B$4)</f>
        <v>0</v>
      </c>
      <c r="V68" s="31">
        <f t="shared" si="18"/>
        <v>0</v>
      </c>
      <c r="W68" s="28">
        <v>0.01</v>
      </c>
      <c r="X68" s="29"/>
      <c r="Y68" s="30">
        <f t="shared" ref="Y68:Y81" si="26">X68*(1+$B$4)</f>
        <v>0</v>
      </c>
      <c r="Z68" s="31">
        <f t="shared" si="19"/>
        <v>0</v>
      </c>
      <c r="AA68" s="28">
        <v>0.04</v>
      </c>
      <c r="AB68" s="29"/>
      <c r="AC68" s="30">
        <f t="shared" ref="AC68:AC81" si="27">AB68*(1+$B$4)</f>
        <v>0</v>
      </c>
      <c r="AD68" s="31">
        <f t="shared" si="20"/>
        <v>0</v>
      </c>
    </row>
    <row r="69" spans="1:30">
      <c r="A69" s="87" t="s">
        <v>140</v>
      </c>
      <c r="B69" s="106"/>
      <c r="C69" s="85">
        <v>0.89</v>
      </c>
      <c r="D69" s="65"/>
      <c r="E69" s="30">
        <f t="shared" si="21"/>
        <v>0</v>
      </c>
      <c r="F69" s="31">
        <f t="shared" si="15"/>
        <v>0</v>
      </c>
      <c r="G69" s="28">
        <v>0.4</v>
      </c>
      <c r="H69" s="29"/>
      <c r="I69" s="30">
        <f t="shared" si="22"/>
        <v>0</v>
      </c>
      <c r="J69" s="31">
        <f t="shared" si="14"/>
        <v>0</v>
      </c>
      <c r="K69" s="28">
        <v>0.09</v>
      </c>
      <c r="L69" s="29"/>
      <c r="M69" s="30">
        <f t="shared" si="23"/>
        <v>0</v>
      </c>
      <c r="N69" s="31">
        <f t="shared" si="16"/>
        <v>0</v>
      </c>
      <c r="O69" s="71">
        <v>0.04</v>
      </c>
      <c r="P69" s="29"/>
      <c r="Q69" s="30">
        <f t="shared" si="24"/>
        <v>0</v>
      </c>
      <c r="R69" s="31">
        <f t="shared" si="17"/>
        <v>0</v>
      </c>
      <c r="S69" s="28">
        <v>0.02</v>
      </c>
      <c r="T69" s="29"/>
      <c r="U69" s="30">
        <f t="shared" si="25"/>
        <v>0</v>
      </c>
      <c r="V69" s="31">
        <f t="shared" si="18"/>
        <v>0</v>
      </c>
      <c r="W69" s="28">
        <v>0.01</v>
      </c>
      <c r="X69" s="29"/>
      <c r="Y69" s="30">
        <f t="shared" si="26"/>
        <v>0</v>
      </c>
      <c r="Z69" s="31">
        <f t="shared" si="19"/>
        <v>0</v>
      </c>
      <c r="AA69" s="28">
        <v>0.02</v>
      </c>
      <c r="AB69" s="29"/>
      <c r="AC69" s="30">
        <f t="shared" si="27"/>
        <v>0</v>
      </c>
      <c r="AD69" s="31">
        <f t="shared" si="20"/>
        <v>0</v>
      </c>
    </row>
    <row r="70" spans="1:30">
      <c r="A70" s="87" t="s">
        <v>141</v>
      </c>
      <c r="B70" s="106"/>
      <c r="C70" s="85">
        <v>0.33</v>
      </c>
      <c r="D70" s="65"/>
      <c r="E70" s="30">
        <f t="shared" si="21"/>
        <v>0</v>
      </c>
      <c r="F70" s="31">
        <f t="shared" si="15"/>
        <v>0</v>
      </c>
      <c r="G70" s="28">
        <v>0.15</v>
      </c>
      <c r="H70" s="29"/>
      <c r="I70" s="30">
        <f t="shared" si="22"/>
        <v>0</v>
      </c>
      <c r="J70" s="31">
        <f t="shared" si="14"/>
        <v>0</v>
      </c>
      <c r="K70" s="28">
        <v>0.03</v>
      </c>
      <c r="L70" s="29"/>
      <c r="M70" s="30">
        <f t="shared" si="23"/>
        <v>0</v>
      </c>
      <c r="N70" s="31">
        <f t="shared" si="16"/>
        <v>0</v>
      </c>
      <c r="O70" s="71">
        <v>0.02</v>
      </c>
      <c r="P70" s="29"/>
      <c r="Q70" s="30">
        <f t="shared" si="24"/>
        <v>0</v>
      </c>
      <c r="R70" s="31">
        <f t="shared" si="17"/>
        <v>0</v>
      </c>
      <c r="S70" s="28">
        <v>0.02</v>
      </c>
      <c r="T70" s="29"/>
      <c r="U70" s="30">
        <f t="shared" si="25"/>
        <v>0</v>
      </c>
      <c r="V70" s="31">
        <f t="shared" si="18"/>
        <v>0</v>
      </c>
      <c r="W70" s="28">
        <v>0.01</v>
      </c>
      <c r="X70" s="29"/>
      <c r="Y70" s="30">
        <f t="shared" si="26"/>
        <v>0</v>
      </c>
      <c r="Z70" s="31">
        <f t="shared" si="19"/>
        <v>0</v>
      </c>
      <c r="AA70" s="28">
        <v>0.02</v>
      </c>
      <c r="AB70" s="29"/>
      <c r="AC70" s="30">
        <f t="shared" si="27"/>
        <v>0</v>
      </c>
      <c r="AD70" s="31">
        <f t="shared" si="20"/>
        <v>0</v>
      </c>
    </row>
    <row r="71" spans="1:30">
      <c r="A71" s="87" t="s">
        <v>68</v>
      </c>
      <c r="B71" s="106"/>
      <c r="C71" s="85">
        <v>35.119999999999997</v>
      </c>
      <c r="D71" s="65"/>
      <c r="E71" s="30">
        <f t="shared" si="21"/>
        <v>0</v>
      </c>
      <c r="F71" s="31">
        <f t="shared" si="15"/>
        <v>0</v>
      </c>
      <c r="G71" s="28">
        <v>15.59</v>
      </c>
      <c r="H71" s="29"/>
      <c r="I71" s="30">
        <f t="shared" si="22"/>
        <v>0</v>
      </c>
      <c r="J71" s="31">
        <f t="shared" si="14"/>
        <v>0</v>
      </c>
      <c r="K71" s="28">
        <v>3.59</v>
      </c>
      <c r="L71" s="29"/>
      <c r="M71" s="30">
        <f t="shared" si="23"/>
        <v>0</v>
      </c>
      <c r="N71" s="31">
        <f t="shared" si="16"/>
        <v>0</v>
      </c>
      <c r="O71" s="71">
        <v>1.64</v>
      </c>
      <c r="P71" s="29"/>
      <c r="Q71" s="30">
        <f t="shared" si="24"/>
        <v>0</v>
      </c>
      <c r="R71" s="31">
        <f t="shared" si="17"/>
        <v>0</v>
      </c>
      <c r="S71" s="28">
        <v>0.98</v>
      </c>
      <c r="T71" s="29"/>
      <c r="U71" s="30">
        <f t="shared" si="25"/>
        <v>0</v>
      </c>
      <c r="V71" s="31">
        <f t="shared" si="18"/>
        <v>0</v>
      </c>
      <c r="W71" s="28">
        <v>0.35</v>
      </c>
      <c r="X71" s="29"/>
      <c r="Y71" s="30">
        <f t="shared" si="26"/>
        <v>0</v>
      </c>
      <c r="Z71" s="31">
        <f t="shared" si="19"/>
        <v>0</v>
      </c>
      <c r="AA71" s="28">
        <v>0.79</v>
      </c>
      <c r="AB71" s="29"/>
      <c r="AC71" s="30">
        <f t="shared" si="27"/>
        <v>0</v>
      </c>
      <c r="AD71" s="31">
        <f t="shared" si="20"/>
        <v>0</v>
      </c>
    </row>
    <row r="72" spans="1:30">
      <c r="A72" s="87" t="s">
        <v>142</v>
      </c>
      <c r="B72" s="106"/>
      <c r="C72" s="85">
        <v>0.89</v>
      </c>
      <c r="D72" s="65"/>
      <c r="E72" s="30">
        <f t="shared" si="21"/>
        <v>0</v>
      </c>
      <c r="F72" s="31">
        <f t="shared" si="15"/>
        <v>0</v>
      </c>
      <c r="G72" s="28">
        <v>0.4</v>
      </c>
      <c r="H72" s="29"/>
      <c r="I72" s="30">
        <f t="shared" si="22"/>
        <v>0</v>
      </c>
      <c r="J72" s="31">
        <f t="shared" si="14"/>
        <v>0</v>
      </c>
      <c r="K72" s="28">
        <v>0.09</v>
      </c>
      <c r="L72" s="29"/>
      <c r="M72" s="30">
        <f t="shared" si="23"/>
        <v>0</v>
      </c>
      <c r="N72" s="31">
        <f t="shared" si="16"/>
        <v>0</v>
      </c>
      <c r="O72" s="71">
        <v>0.04</v>
      </c>
      <c r="P72" s="29"/>
      <c r="Q72" s="30">
        <f t="shared" si="24"/>
        <v>0</v>
      </c>
      <c r="R72" s="31">
        <f t="shared" si="17"/>
        <v>0</v>
      </c>
      <c r="S72" s="28">
        <v>0.02</v>
      </c>
      <c r="T72" s="29"/>
      <c r="U72" s="30">
        <f t="shared" si="25"/>
        <v>0</v>
      </c>
      <c r="V72" s="31">
        <f t="shared" si="18"/>
        <v>0</v>
      </c>
      <c r="W72" s="28">
        <v>0.01</v>
      </c>
      <c r="X72" s="29"/>
      <c r="Y72" s="30">
        <f t="shared" si="26"/>
        <v>0</v>
      </c>
      <c r="Z72" s="31">
        <f t="shared" si="19"/>
        <v>0</v>
      </c>
      <c r="AA72" s="28">
        <v>0.02</v>
      </c>
      <c r="AB72" s="29"/>
      <c r="AC72" s="30">
        <f t="shared" si="27"/>
        <v>0</v>
      </c>
      <c r="AD72" s="31">
        <f t="shared" si="20"/>
        <v>0</v>
      </c>
    </row>
    <row r="73" spans="1:30">
      <c r="A73" s="87" t="s">
        <v>143</v>
      </c>
      <c r="B73" s="106"/>
      <c r="C73" s="85">
        <v>0.56000000000000005</v>
      </c>
      <c r="D73" s="65"/>
      <c r="E73" s="30">
        <f t="shared" si="21"/>
        <v>0</v>
      </c>
      <c r="F73" s="31">
        <f t="shared" si="15"/>
        <v>0</v>
      </c>
      <c r="G73" s="28">
        <v>0.25</v>
      </c>
      <c r="H73" s="29"/>
      <c r="I73" s="30">
        <f t="shared" si="22"/>
        <v>0</v>
      </c>
      <c r="J73" s="31">
        <f t="shared" si="14"/>
        <v>0</v>
      </c>
      <c r="K73" s="28">
        <v>0.06</v>
      </c>
      <c r="L73" s="29"/>
      <c r="M73" s="30">
        <f t="shared" si="23"/>
        <v>0</v>
      </c>
      <c r="N73" s="31">
        <f t="shared" si="16"/>
        <v>0</v>
      </c>
      <c r="O73" s="71">
        <v>0.03</v>
      </c>
      <c r="P73" s="29"/>
      <c r="Q73" s="30">
        <f t="shared" si="24"/>
        <v>0</v>
      </c>
      <c r="R73" s="31">
        <f t="shared" si="17"/>
        <v>0</v>
      </c>
      <c r="S73" s="28">
        <v>0.02</v>
      </c>
      <c r="T73" s="29"/>
      <c r="U73" s="30">
        <f t="shared" si="25"/>
        <v>0</v>
      </c>
      <c r="V73" s="31">
        <f t="shared" si="18"/>
        <v>0</v>
      </c>
      <c r="W73" s="28">
        <v>0.01</v>
      </c>
      <c r="X73" s="29"/>
      <c r="Y73" s="30">
        <f t="shared" si="26"/>
        <v>0</v>
      </c>
      <c r="Z73" s="31">
        <f t="shared" si="19"/>
        <v>0</v>
      </c>
      <c r="AA73" s="28">
        <v>0.02</v>
      </c>
      <c r="AB73" s="29"/>
      <c r="AC73" s="30">
        <f t="shared" si="27"/>
        <v>0</v>
      </c>
      <c r="AD73" s="31">
        <f t="shared" si="20"/>
        <v>0</v>
      </c>
    </row>
    <row r="74" spans="1:30">
      <c r="A74" s="87" t="s">
        <v>144</v>
      </c>
      <c r="B74" s="106"/>
      <c r="C74" s="85">
        <v>0.89</v>
      </c>
      <c r="D74" s="65"/>
      <c r="E74" s="30">
        <f t="shared" si="21"/>
        <v>0</v>
      </c>
      <c r="F74" s="31">
        <f t="shared" si="15"/>
        <v>0</v>
      </c>
      <c r="G74" s="28">
        <v>0.4</v>
      </c>
      <c r="H74" s="29"/>
      <c r="I74" s="30">
        <f t="shared" si="22"/>
        <v>0</v>
      </c>
      <c r="J74" s="31">
        <f t="shared" si="14"/>
        <v>0</v>
      </c>
      <c r="K74" s="28">
        <v>0.09</v>
      </c>
      <c r="L74" s="29"/>
      <c r="M74" s="30">
        <f t="shared" si="23"/>
        <v>0</v>
      </c>
      <c r="N74" s="31">
        <f t="shared" si="16"/>
        <v>0</v>
      </c>
      <c r="O74" s="71">
        <v>0.04</v>
      </c>
      <c r="P74" s="29"/>
      <c r="Q74" s="30">
        <f t="shared" si="24"/>
        <v>0</v>
      </c>
      <c r="R74" s="31">
        <f t="shared" si="17"/>
        <v>0</v>
      </c>
      <c r="S74" s="28">
        <v>0.02</v>
      </c>
      <c r="T74" s="29"/>
      <c r="U74" s="30">
        <f t="shared" si="25"/>
        <v>0</v>
      </c>
      <c r="V74" s="31">
        <f t="shared" si="18"/>
        <v>0</v>
      </c>
      <c r="W74" s="28">
        <v>0.01</v>
      </c>
      <c r="X74" s="29"/>
      <c r="Y74" s="30">
        <f t="shared" si="26"/>
        <v>0</v>
      </c>
      <c r="Z74" s="31">
        <f t="shared" si="19"/>
        <v>0</v>
      </c>
      <c r="AA74" s="28">
        <v>0.02</v>
      </c>
      <c r="AB74" s="29"/>
      <c r="AC74" s="30">
        <f t="shared" si="27"/>
        <v>0</v>
      </c>
      <c r="AD74" s="31">
        <f t="shared" si="20"/>
        <v>0</v>
      </c>
    </row>
    <row r="75" spans="1:30">
      <c r="A75" s="87" t="s">
        <v>145</v>
      </c>
      <c r="B75" s="106"/>
      <c r="C75" s="85">
        <v>3.68</v>
      </c>
      <c r="D75" s="65"/>
      <c r="E75" s="30">
        <f t="shared" si="21"/>
        <v>0</v>
      </c>
      <c r="F75" s="31">
        <f t="shared" si="15"/>
        <v>0</v>
      </c>
      <c r="G75" s="28">
        <v>1.6300000000000001</v>
      </c>
      <c r="H75" s="29"/>
      <c r="I75" s="30">
        <f t="shared" si="22"/>
        <v>0</v>
      </c>
      <c r="J75" s="31">
        <f t="shared" ref="J75:J117" si="28">I75*G75</f>
        <v>0</v>
      </c>
      <c r="K75" s="28">
        <v>0.38</v>
      </c>
      <c r="L75" s="29"/>
      <c r="M75" s="30">
        <f t="shared" si="23"/>
        <v>0</v>
      </c>
      <c r="N75" s="31">
        <f t="shared" si="16"/>
        <v>0</v>
      </c>
      <c r="O75" s="71">
        <v>0.17</v>
      </c>
      <c r="P75" s="29"/>
      <c r="Q75" s="30">
        <f t="shared" si="24"/>
        <v>0</v>
      </c>
      <c r="R75" s="31">
        <f t="shared" si="17"/>
        <v>0</v>
      </c>
      <c r="S75" s="28">
        <v>0.11</v>
      </c>
      <c r="T75" s="29"/>
      <c r="U75" s="30">
        <f t="shared" si="25"/>
        <v>0</v>
      </c>
      <c r="V75" s="31">
        <f t="shared" si="18"/>
        <v>0</v>
      </c>
      <c r="W75" s="28">
        <v>0.04</v>
      </c>
      <c r="X75" s="29"/>
      <c r="Y75" s="30">
        <f t="shared" si="26"/>
        <v>0</v>
      </c>
      <c r="Z75" s="31">
        <f t="shared" si="19"/>
        <v>0</v>
      </c>
      <c r="AA75" s="28">
        <v>0.08</v>
      </c>
      <c r="AB75" s="29"/>
      <c r="AC75" s="30">
        <f t="shared" si="27"/>
        <v>0</v>
      </c>
      <c r="AD75" s="31">
        <f t="shared" si="20"/>
        <v>0</v>
      </c>
    </row>
    <row r="76" spans="1:30">
      <c r="A76" s="87" t="s">
        <v>69</v>
      </c>
      <c r="B76" s="106"/>
      <c r="C76" s="85">
        <v>8.92</v>
      </c>
      <c r="D76" s="65"/>
      <c r="E76" s="30">
        <f t="shared" si="21"/>
        <v>0</v>
      </c>
      <c r="F76" s="31">
        <f t="shared" si="15"/>
        <v>0</v>
      </c>
      <c r="G76" s="28">
        <v>3.96</v>
      </c>
      <c r="H76" s="29"/>
      <c r="I76" s="30">
        <f t="shared" si="22"/>
        <v>0</v>
      </c>
      <c r="J76" s="31">
        <f t="shared" si="28"/>
        <v>0</v>
      </c>
      <c r="K76" s="28">
        <v>0.91</v>
      </c>
      <c r="L76" s="29"/>
      <c r="M76" s="30">
        <f t="shared" si="23"/>
        <v>0</v>
      </c>
      <c r="N76" s="31">
        <f t="shared" si="16"/>
        <v>0</v>
      </c>
      <c r="O76" s="71">
        <v>0.42</v>
      </c>
      <c r="P76" s="29"/>
      <c r="Q76" s="30">
        <f t="shared" si="24"/>
        <v>0</v>
      </c>
      <c r="R76" s="31">
        <f t="shared" si="17"/>
        <v>0</v>
      </c>
      <c r="S76" s="28">
        <v>0.25</v>
      </c>
      <c r="T76" s="29"/>
      <c r="U76" s="30">
        <f t="shared" si="25"/>
        <v>0</v>
      </c>
      <c r="V76" s="31">
        <f t="shared" si="18"/>
        <v>0</v>
      </c>
      <c r="W76" s="28">
        <v>0.09</v>
      </c>
      <c r="X76" s="29"/>
      <c r="Y76" s="30">
        <f t="shared" si="26"/>
        <v>0</v>
      </c>
      <c r="Z76" s="31">
        <f t="shared" si="19"/>
        <v>0</v>
      </c>
      <c r="AA76" s="28">
        <v>0.2</v>
      </c>
      <c r="AB76" s="29"/>
      <c r="AC76" s="30">
        <f t="shared" si="27"/>
        <v>0</v>
      </c>
      <c r="AD76" s="31">
        <f t="shared" si="20"/>
        <v>0</v>
      </c>
    </row>
    <row r="77" spans="1:30">
      <c r="A77" s="87" t="s">
        <v>146</v>
      </c>
      <c r="B77" s="106"/>
      <c r="C77" s="85">
        <v>0.56000000000000005</v>
      </c>
      <c r="D77" s="65"/>
      <c r="E77" s="30">
        <f t="shared" si="21"/>
        <v>0</v>
      </c>
      <c r="F77" s="31">
        <f t="shared" si="15"/>
        <v>0</v>
      </c>
      <c r="G77" s="28">
        <v>0.25</v>
      </c>
      <c r="H77" s="29"/>
      <c r="I77" s="30">
        <f t="shared" si="22"/>
        <v>0</v>
      </c>
      <c r="J77" s="31">
        <f>I77*G77</f>
        <v>0</v>
      </c>
      <c r="K77" s="28">
        <v>0.06</v>
      </c>
      <c r="L77" s="29"/>
      <c r="M77" s="30">
        <f t="shared" si="23"/>
        <v>0</v>
      </c>
      <c r="N77" s="31">
        <f t="shared" si="16"/>
        <v>0</v>
      </c>
      <c r="O77" s="71">
        <v>0.03</v>
      </c>
      <c r="P77" s="29"/>
      <c r="Q77" s="30">
        <f t="shared" si="24"/>
        <v>0</v>
      </c>
      <c r="R77" s="31">
        <f t="shared" si="17"/>
        <v>0</v>
      </c>
      <c r="S77" s="28">
        <v>0.02</v>
      </c>
      <c r="T77" s="29"/>
      <c r="U77" s="30">
        <f t="shared" si="25"/>
        <v>0</v>
      </c>
      <c r="V77" s="31">
        <f t="shared" si="18"/>
        <v>0</v>
      </c>
      <c r="W77" s="28">
        <v>0.01</v>
      </c>
      <c r="X77" s="29"/>
      <c r="Y77" s="30">
        <f t="shared" si="26"/>
        <v>0</v>
      </c>
      <c r="Z77" s="31">
        <f t="shared" si="19"/>
        <v>0</v>
      </c>
      <c r="AA77" s="28">
        <v>0.02</v>
      </c>
      <c r="AB77" s="29"/>
      <c r="AC77" s="30">
        <f t="shared" si="27"/>
        <v>0</v>
      </c>
      <c r="AD77" s="31">
        <f t="shared" si="20"/>
        <v>0</v>
      </c>
    </row>
    <row r="78" spans="1:30">
      <c r="A78" s="87" t="s">
        <v>70</v>
      </c>
      <c r="B78" s="106"/>
      <c r="C78" s="85">
        <v>3.35</v>
      </c>
      <c r="D78" s="65"/>
      <c r="E78" s="30">
        <f t="shared" si="21"/>
        <v>0</v>
      </c>
      <c r="F78" s="31">
        <f t="shared" si="15"/>
        <v>0</v>
      </c>
      <c r="G78" s="28">
        <v>1.48</v>
      </c>
      <c r="H78" s="29"/>
      <c r="I78" s="30">
        <f t="shared" si="22"/>
        <v>0</v>
      </c>
      <c r="J78" s="31">
        <f t="shared" si="28"/>
        <v>0</v>
      </c>
      <c r="K78" s="28">
        <v>0.34</v>
      </c>
      <c r="L78" s="29"/>
      <c r="M78" s="30">
        <f t="shared" si="23"/>
        <v>0</v>
      </c>
      <c r="N78" s="31">
        <f t="shared" si="16"/>
        <v>0</v>
      </c>
      <c r="O78" s="71">
        <v>0.16</v>
      </c>
      <c r="P78" s="29"/>
      <c r="Q78" s="30">
        <f t="shared" si="24"/>
        <v>0</v>
      </c>
      <c r="R78" s="31">
        <f t="shared" si="17"/>
        <v>0</v>
      </c>
      <c r="S78" s="28">
        <v>0.09</v>
      </c>
      <c r="T78" s="29"/>
      <c r="U78" s="30">
        <f t="shared" si="25"/>
        <v>0</v>
      </c>
      <c r="V78" s="31">
        <f t="shared" si="18"/>
        <v>0</v>
      </c>
      <c r="W78" s="28">
        <v>0.03</v>
      </c>
      <c r="X78" s="29"/>
      <c r="Y78" s="30">
        <f t="shared" si="26"/>
        <v>0</v>
      </c>
      <c r="Z78" s="31">
        <f t="shared" si="19"/>
        <v>0</v>
      </c>
      <c r="AA78" s="28">
        <v>0.08</v>
      </c>
      <c r="AB78" s="29"/>
      <c r="AC78" s="30">
        <f t="shared" si="27"/>
        <v>0</v>
      </c>
      <c r="AD78" s="31">
        <f t="shared" si="20"/>
        <v>0</v>
      </c>
    </row>
    <row r="79" spans="1:30">
      <c r="A79" s="87" t="s">
        <v>147</v>
      </c>
      <c r="B79" s="106"/>
      <c r="C79" s="85">
        <v>0.33</v>
      </c>
      <c r="D79" s="65"/>
      <c r="E79" s="30">
        <f t="shared" si="21"/>
        <v>0</v>
      </c>
      <c r="F79" s="31">
        <f t="shared" si="15"/>
        <v>0</v>
      </c>
      <c r="G79" s="28">
        <v>0.15</v>
      </c>
      <c r="H79" s="29"/>
      <c r="I79" s="30">
        <f t="shared" si="22"/>
        <v>0</v>
      </c>
      <c r="J79" s="31">
        <f t="shared" si="28"/>
        <v>0</v>
      </c>
      <c r="K79" s="28">
        <v>0.03</v>
      </c>
      <c r="L79" s="29"/>
      <c r="M79" s="30">
        <f t="shared" si="23"/>
        <v>0</v>
      </c>
      <c r="N79" s="31">
        <f t="shared" si="16"/>
        <v>0</v>
      </c>
      <c r="O79" s="71">
        <v>0.02</v>
      </c>
      <c r="P79" s="29"/>
      <c r="Q79" s="30">
        <f t="shared" si="24"/>
        <v>0</v>
      </c>
      <c r="R79" s="31">
        <f t="shared" si="17"/>
        <v>0</v>
      </c>
      <c r="S79" s="28">
        <v>0.02</v>
      </c>
      <c r="T79" s="29"/>
      <c r="U79" s="30">
        <f t="shared" si="25"/>
        <v>0</v>
      </c>
      <c r="V79" s="31">
        <f t="shared" si="18"/>
        <v>0</v>
      </c>
      <c r="W79" s="28">
        <v>0.01</v>
      </c>
      <c r="X79" s="29"/>
      <c r="Y79" s="30">
        <f t="shared" si="26"/>
        <v>0</v>
      </c>
      <c r="Z79" s="31">
        <f t="shared" si="19"/>
        <v>0</v>
      </c>
      <c r="AA79" s="28">
        <v>0.02</v>
      </c>
      <c r="AB79" s="29"/>
      <c r="AC79" s="30">
        <f t="shared" si="27"/>
        <v>0</v>
      </c>
      <c r="AD79" s="31">
        <f t="shared" si="20"/>
        <v>0</v>
      </c>
    </row>
    <row r="80" spans="1:30">
      <c r="A80" s="87" t="s">
        <v>71</v>
      </c>
      <c r="B80" s="106"/>
      <c r="C80" s="85">
        <v>2.56</v>
      </c>
      <c r="D80" s="65"/>
      <c r="E80" s="30">
        <f t="shared" si="21"/>
        <v>0</v>
      </c>
      <c r="F80" s="31">
        <f t="shared" si="15"/>
        <v>0</v>
      </c>
      <c r="G80" s="28">
        <v>1.1400000000000001</v>
      </c>
      <c r="H80" s="29"/>
      <c r="I80" s="30">
        <f t="shared" si="22"/>
        <v>0</v>
      </c>
      <c r="J80" s="31">
        <f t="shared" si="28"/>
        <v>0</v>
      </c>
      <c r="K80" s="28">
        <v>0.26</v>
      </c>
      <c r="L80" s="29"/>
      <c r="M80" s="30">
        <f t="shared" si="23"/>
        <v>0</v>
      </c>
      <c r="N80" s="31">
        <f t="shared" si="16"/>
        <v>0</v>
      </c>
      <c r="O80" s="71">
        <v>0.12</v>
      </c>
      <c r="P80" s="29"/>
      <c r="Q80" s="30">
        <f t="shared" si="24"/>
        <v>0</v>
      </c>
      <c r="R80" s="31">
        <f t="shared" si="17"/>
        <v>0</v>
      </c>
      <c r="S80" s="28">
        <v>7.0000000000000007E-2</v>
      </c>
      <c r="T80" s="29"/>
      <c r="U80" s="30">
        <f t="shared" si="25"/>
        <v>0</v>
      </c>
      <c r="V80" s="31">
        <f t="shared" si="18"/>
        <v>0</v>
      </c>
      <c r="W80" s="28">
        <v>0.03</v>
      </c>
      <c r="X80" s="29"/>
      <c r="Y80" s="30">
        <f t="shared" si="26"/>
        <v>0</v>
      </c>
      <c r="Z80" s="31">
        <f t="shared" si="19"/>
        <v>0</v>
      </c>
      <c r="AA80" s="28">
        <v>0.06</v>
      </c>
      <c r="AB80" s="29"/>
      <c r="AC80" s="30">
        <f t="shared" si="27"/>
        <v>0</v>
      </c>
      <c r="AD80" s="31">
        <f t="shared" si="20"/>
        <v>0</v>
      </c>
    </row>
    <row r="81" spans="1:30">
      <c r="A81" s="87" t="s">
        <v>148</v>
      </c>
      <c r="B81" s="106"/>
      <c r="C81" s="85">
        <v>1.1200000000000001</v>
      </c>
      <c r="D81" s="65"/>
      <c r="E81" s="30">
        <f t="shared" si="21"/>
        <v>0</v>
      </c>
      <c r="F81" s="31">
        <f t="shared" si="15"/>
        <v>0</v>
      </c>
      <c r="G81" s="28">
        <v>0.49</v>
      </c>
      <c r="H81" s="29"/>
      <c r="I81" s="30">
        <f t="shared" si="22"/>
        <v>0</v>
      </c>
      <c r="J81" s="31">
        <f t="shared" si="28"/>
        <v>0</v>
      </c>
      <c r="K81" s="28">
        <v>0.11</v>
      </c>
      <c r="L81" s="29"/>
      <c r="M81" s="30">
        <f t="shared" si="23"/>
        <v>0</v>
      </c>
      <c r="N81" s="31">
        <f t="shared" si="16"/>
        <v>0</v>
      </c>
      <c r="O81" s="71">
        <v>0.05</v>
      </c>
      <c r="P81" s="29"/>
      <c r="Q81" s="30">
        <f t="shared" si="24"/>
        <v>0</v>
      </c>
      <c r="R81" s="31">
        <f t="shared" si="17"/>
        <v>0</v>
      </c>
      <c r="S81" s="28">
        <v>0.03</v>
      </c>
      <c r="T81" s="29"/>
      <c r="U81" s="30">
        <f t="shared" si="25"/>
        <v>0</v>
      </c>
      <c r="V81" s="31">
        <f t="shared" si="18"/>
        <v>0</v>
      </c>
      <c r="W81" s="28">
        <v>0.01</v>
      </c>
      <c r="X81" s="29"/>
      <c r="Y81" s="30">
        <f t="shared" si="26"/>
        <v>0</v>
      </c>
      <c r="Z81" s="31">
        <f t="shared" si="19"/>
        <v>0</v>
      </c>
      <c r="AA81" s="28">
        <v>0.02</v>
      </c>
      <c r="AB81" s="29"/>
      <c r="AC81" s="30">
        <f t="shared" si="27"/>
        <v>0</v>
      </c>
      <c r="AD81" s="31">
        <f t="shared" si="20"/>
        <v>0</v>
      </c>
    </row>
    <row r="82" spans="1:30">
      <c r="A82" s="87" t="s">
        <v>72</v>
      </c>
      <c r="B82" s="106"/>
      <c r="C82" s="85">
        <v>14.27</v>
      </c>
      <c r="D82" s="65"/>
      <c r="E82" s="30">
        <f t="shared" si="21"/>
        <v>0</v>
      </c>
      <c r="F82" s="31">
        <f t="shared" si="15"/>
        <v>0</v>
      </c>
      <c r="G82" s="28">
        <v>6.33</v>
      </c>
      <c r="H82" s="29"/>
      <c r="I82" s="30">
        <f t="shared" ref="I82:I117" si="29">H82*(1+$B$4)</f>
        <v>0</v>
      </c>
      <c r="J82" s="31">
        <f t="shared" si="28"/>
        <v>0</v>
      </c>
      <c r="K82" s="28">
        <v>1.46</v>
      </c>
      <c r="L82" s="29"/>
      <c r="M82" s="30">
        <f t="shared" ref="M82:M117" si="30">L82*(1+$B$4)</f>
        <v>0</v>
      </c>
      <c r="N82" s="31">
        <f t="shared" ref="N82:N117" si="31">M82*K82</f>
        <v>0</v>
      </c>
      <c r="O82" s="71">
        <v>0.67</v>
      </c>
      <c r="P82" s="29"/>
      <c r="Q82" s="30">
        <f t="shared" ref="Q82:Q117" si="32">P82*(1+$B$4)</f>
        <v>0</v>
      </c>
      <c r="R82" s="31">
        <f t="shared" ref="R82:R117" si="33">Q82*O82</f>
        <v>0</v>
      </c>
      <c r="S82" s="28">
        <v>0.4</v>
      </c>
      <c r="T82" s="29"/>
      <c r="U82" s="30">
        <f t="shared" ref="U82:U117" si="34">T82*(1+$B$4)</f>
        <v>0</v>
      </c>
      <c r="V82" s="31">
        <f t="shared" ref="V82:V117" si="35">U82*S82</f>
        <v>0</v>
      </c>
      <c r="W82" s="28">
        <v>0.14000000000000001</v>
      </c>
      <c r="X82" s="29"/>
      <c r="Y82" s="30">
        <f t="shared" ref="Y82:Y117" si="36">X82*(1+$B$4)</f>
        <v>0</v>
      </c>
      <c r="Z82" s="31">
        <f t="shared" ref="Z82:Z117" si="37">Y82*W82</f>
        <v>0</v>
      </c>
      <c r="AA82" s="28">
        <v>0.32</v>
      </c>
      <c r="AB82" s="29"/>
      <c r="AC82" s="30">
        <f t="shared" ref="AC82:AC117" si="38">AB82*(1+$B$4)</f>
        <v>0</v>
      </c>
      <c r="AD82" s="31">
        <f t="shared" ref="AD82:AD117" si="39">AC82*AA82</f>
        <v>0</v>
      </c>
    </row>
    <row r="83" spans="1:30">
      <c r="A83" s="87" t="s">
        <v>73</v>
      </c>
      <c r="B83" s="106"/>
      <c r="C83" s="85">
        <v>12.82</v>
      </c>
      <c r="D83" s="65"/>
      <c r="E83" s="30">
        <f t="shared" si="21"/>
        <v>0</v>
      </c>
      <c r="F83" s="31">
        <f>C83*E83</f>
        <v>0</v>
      </c>
      <c r="G83" s="71">
        <v>5.69</v>
      </c>
      <c r="H83" s="29"/>
      <c r="I83" s="30">
        <f t="shared" si="29"/>
        <v>0</v>
      </c>
      <c r="J83" s="31">
        <f t="shared" si="28"/>
        <v>0</v>
      </c>
      <c r="K83" s="28">
        <v>1.31</v>
      </c>
      <c r="L83" s="29"/>
      <c r="M83" s="30">
        <f t="shared" si="30"/>
        <v>0</v>
      </c>
      <c r="N83" s="31">
        <f t="shared" si="31"/>
        <v>0</v>
      </c>
      <c r="O83" s="71">
        <v>0.6</v>
      </c>
      <c r="P83" s="29"/>
      <c r="Q83" s="30">
        <f t="shared" si="32"/>
        <v>0</v>
      </c>
      <c r="R83" s="31">
        <f t="shared" si="33"/>
        <v>0</v>
      </c>
      <c r="S83" s="28">
        <v>0.36</v>
      </c>
      <c r="T83" s="29"/>
      <c r="U83" s="30">
        <f t="shared" si="34"/>
        <v>0</v>
      </c>
      <c r="V83" s="31">
        <f t="shared" si="35"/>
        <v>0</v>
      </c>
      <c r="W83" s="28">
        <v>0.13</v>
      </c>
      <c r="X83" s="29"/>
      <c r="Y83" s="30">
        <f t="shared" si="36"/>
        <v>0</v>
      </c>
      <c r="Z83" s="31">
        <f t="shared" si="37"/>
        <v>0</v>
      </c>
      <c r="AA83" s="28">
        <v>0.29000000000000004</v>
      </c>
      <c r="AB83" s="29"/>
      <c r="AC83" s="30">
        <f t="shared" si="38"/>
        <v>0</v>
      </c>
      <c r="AD83" s="31">
        <f t="shared" si="39"/>
        <v>0</v>
      </c>
    </row>
    <row r="84" spans="1:30">
      <c r="A84" s="87" t="s">
        <v>74</v>
      </c>
      <c r="B84" s="106"/>
      <c r="C84" s="85">
        <v>1.1200000000000001</v>
      </c>
      <c r="D84" s="65"/>
      <c r="E84" s="30">
        <f t="shared" si="21"/>
        <v>0</v>
      </c>
      <c r="F84" s="31">
        <f t="shared" si="15"/>
        <v>0</v>
      </c>
      <c r="G84" s="71">
        <v>0.49</v>
      </c>
      <c r="H84" s="29"/>
      <c r="I84" s="30">
        <f t="shared" si="29"/>
        <v>0</v>
      </c>
      <c r="J84" s="31">
        <f t="shared" si="28"/>
        <v>0</v>
      </c>
      <c r="K84" s="28">
        <v>0.11</v>
      </c>
      <c r="L84" s="29"/>
      <c r="M84" s="30">
        <f t="shared" si="30"/>
        <v>0</v>
      </c>
      <c r="N84" s="31">
        <f t="shared" si="31"/>
        <v>0</v>
      </c>
      <c r="O84" s="71">
        <v>0.05</v>
      </c>
      <c r="P84" s="29"/>
      <c r="Q84" s="30">
        <f t="shared" si="32"/>
        <v>0</v>
      </c>
      <c r="R84" s="31">
        <f t="shared" si="33"/>
        <v>0</v>
      </c>
      <c r="S84" s="28">
        <v>0.03</v>
      </c>
      <c r="T84" s="29"/>
      <c r="U84" s="30">
        <f t="shared" si="34"/>
        <v>0</v>
      </c>
      <c r="V84" s="31">
        <f t="shared" si="35"/>
        <v>0</v>
      </c>
      <c r="W84" s="28">
        <v>0.01</v>
      </c>
      <c r="X84" s="29"/>
      <c r="Y84" s="30">
        <f t="shared" si="36"/>
        <v>0</v>
      </c>
      <c r="Z84" s="31">
        <f t="shared" si="37"/>
        <v>0</v>
      </c>
      <c r="AA84" s="28">
        <v>0.02</v>
      </c>
      <c r="AB84" s="29"/>
      <c r="AC84" s="30">
        <f t="shared" si="38"/>
        <v>0</v>
      </c>
      <c r="AD84" s="31">
        <f t="shared" si="39"/>
        <v>0</v>
      </c>
    </row>
    <row r="85" spans="1:30">
      <c r="A85" s="87" t="s">
        <v>149</v>
      </c>
      <c r="B85" s="106"/>
      <c r="C85" s="85">
        <v>0.33</v>
      </c>
      <c r="D85" s="65"/>
      <c r="E85" s="30">
        <f t="shared" si="21"/>
        <v>0</v>
      </c>
      <c r="F85" s="31">
        <f t="shared" si="15"/>
        <v>0</v>
      </c>
      <c r="G85" s="71">
        <v>0.15</v>
      </c>
      <c r="H85" s="29"/>
      <c r="I85" s="30">
        <f t="shared" si="29"/>
        <v>0</v>
      </c>
      <c r="J85" s="31">
        <f t="shared" si="28"/>
        <v>0</v>
      </c>
      <c r="K85" s="28">
        <v>0.03</v>
      </c>
      <c r="L85" s="29"/>
      <c r="M85" s="30">
        <f t="shared" si="30"/>
        <v>0</v>
      </c>
      <c r="N85" s="31">
        <f t="shared" si="31"/>
        <v>0</v>
      </c>
      <c r="O85" s="71">
        <v>0.02</v>
      </c>
      <c r="P85" s="29"/>
      <c r="Q85" s="30">
        <f t="shared" si="32"/>
        <v>0</v>
      </c>
      <c r="R85" s="31">
        <f t="shared" si="33"/>
        <v>0</v>
      </c>
      <c r="S85" s="28">
        <v>0.02</v>
      </c>
      <c r="T85" s="29"/>
      <c r="U85" s="30">
        <f t="shared" si="34"/>
        <v>0</v>
      </c>
      <c r="V85" s="31">
        <f t="shared" si="35"/>
        <v>0</v>
      </c>
      <c r="W85" s="28">
        <v>0.01</v>
      </c>
      <c r="X85" s="29"/>
      <c r="Y85" s="30">
        <f t="shared" si="36"/>
        <v>0</v>
      </c>
      <c r="Z85" s="31">
        <f t="shared" si="37"/>
        <v>0</v>
      </c>
      <c r="AA85" s="28">
        <v>0.02</v>
      </c>
      <c r="AB85" s="29"/>
      <c r="AC85" s="30">
        <f t="shared" si="38"/>
        <v>0</v>
      </c>
      <c r="AD85" s="31">
        <f t="shared" si="39"/>
        <v>0</v>
      </c>
    </row>
    <row r="86" spans="1:30">
      <c r="A86" s="87" t="s">
        <v>75</v>
      </c>
      <c r="B86" s="106"/>
      <c r="C86" s="85">
        <v>3.9</v>
      </c>
      <c r="D86" s="65"/>
      <c r="E86" s="30">
        <f t="shared" si="21"/>
        <v>0</v>
      </c>
      <c r="F86" s="31">
        <f t="shared" si="15"/>
        <v>0</v>
      </c>
      <c r="G86" s="71">
        <v>1.73</v>
      </c>
      <c r="H86" s="29"/>
      <c r="I86" s="30">
        <f t="shared" si="29"/>
        <v>0</v>
      </c>
      <c r="J86" s="31">
        <f t="shared" si="28"/>
        <v>0</v>
      </c>
      <c r="K86" s="28">
        <v>0.4</v>
      </c>
      <c r="L86" s="29"/>
      <c r="M86" s="30">
        <f t="shared" si="30"/>
        <v>0</v>
      </c>
      <c r="N86" s="31">
        <f t="shared" si="31"/>
        <v>0</v>
      </c>
      <c r="O86" s="71">
        <v>0.18</v>
      </c>
      <c r="P86" s="29"/>
      <c r="Q86" s="30">
        <f t="shared" si="32"/>
        <v>0</v>
      </c>
      <c r="R86" s="31">
        <f t="shared" si="33"/>
        <v>0</v>
      </c>
      <c r="S86" s="28">
        <v>0.11</v>
      </c>
      <c r="T86" s="29"/>
      <c r="U86" s="30">
        <f t="shared" si="34"/>
        <v>0</v>
      </c>
      <c r="V86" s="31">
        <f t="shared" si="35"/>
        <v>0</v>
      </c>
      <c r="W86" s="28">
        <v>0.04</v>
      </c>
      <c r="X86" s="29"/>
      <c r="Y86" s="30">
        <f t="shared" si="36"/>
        <v>0</v>
      </c>
      <c r="Z86" s="31">
        <f t="shared" si="37"/>
        <v>0</v>
      </c>
      <c r="AA86" s="28">
        <v>0.09</v>
      </c>
      <c r="AB86" s="29"/>
      <c r="AC86" s="30">
        <f t="shared" si="38"/>
        <v>0</v>
      </c>
      <c r="AD86" s="31">
        <f t="shared" si="39"/>
        <v>0</v>
      </c>
    </row>
    <row r="87" spans="1:30">
      <c r="A87" s="87" t="s">
        <v>150</v>
      </c>
      <c r="B87" s="106"/>
      <c r="C87" s="85">
        <v>9.25</v>
      </c>
      <c r="D87" s="65"/>
      <c r="E87" s="30">
        <f t="shared" si="21"/>
        <v>0</v>
      </c>
      <c r="F87" s="31">
        <f t="shared" si="15"/>
        <v>0</v>
      </c>
      <c r="G87" s="71">
        <v>4.1100000000000003</v>
      </c>
      <c r="H87" s="29"/>
      <c r="I87" s="30">
        <f t="shared" si="29"/>
        <v>0</v>
      </c>
      <c r="J87" s="31">
        <f t="shared" si="28"/>
        <v>0</v>
      </c>
      <c r="K87" s="28">
        <v>0.95</v>
      </c>
      <c r="L87" s="29"/>
      <c r="M87" s="30">
        <f t="shared" si="30"/>
        <v>0</v>
      </c>
      <c r="N87" s="31">
        <f t="shared" si="31"/>
        <v>0</v>
      </c>
      <c r="O87" s="71">
        <v>0.43</v>
      </c>
      <c r="P87" s="29"/>
      <c r="Q87" s="30">
        <f t="shared" si="32"/>
        <v>0</v>
      </c>
      <c r="R87" s="31">
        <f t="shared" si="33"/>
        <v>0</v>
      </c>
      <c r="S87" s="28">
        <v>0.26</v>
      </c>
      <c r="T87" s="29"/>
      <c r="U87" s="30">
        <f t="shared" si="34"/>
        <v>0</v>
      </c>
      <c r="V87" s="31">
        <f t="shared" si="35"/>
        <v>0</v>
      </c>
      <c r="W87" s="28">
        <v>0.09</v>
      </c>
      <c r="X87" s="29"/>
      <c r="Y87" s="30">
        <f t="shared" si="36"/>
        <v>0</v>
      </c>
      <c r="Z87" s="31">
        <f t="shared" si="37"/>
        <v>0</v>
      </c>
      <c r="AA87" s="28">
        <v>0.21000000000000002</v>
      </c>
      <c r="AB87" s="29"/>
      <c r="AC87" s="30">
        <f t="shared" si="38"/>
        <v>0</v>
      </c>
      <c r="AD87" s="31">
        <f t="shared" si="39"/>
        <v>0</v>
      </c>
    </row>
    <row r="88" spans="1:30">
      <c r="A88" s="87" t="s">
        <v>76</v>
      </c>
      <c r="B88" s="106"/>
      <c r="C88" s="85">
        <v>0.89</v>
      </c>
      <c r="D88" s="65"/>
      <c r="E88" s="30">
        <f t="shared" si="21"/>
        <v>0</v>
      </c>
      <c r="F88" s="31">
        <f t="shared" si="15"/>
        <v>0</v>
      </c>
      <c r="G88" s="71">
        <v>0.4</v>
      </c>
      <c r="H88" s="29"/>
      <c r="I88" s="30">
        <f t="shared" si="29"/>
        <v>0</v>
      </c>
      <c r="J88" s="31">
        <f t="shared" si="28"/>
        <v>0</v>
      </c>
      <c r="K88" s="28">
        <v>0.09</v>
      </c>
      <c r="L88" s="29"/>
      <c r="M88" s="30">
        <f t="shared" si="30"/>
        <v>0</v>
      </c>
      <c r="N88" s="31">
        <f t="shared" si="31"/>
        <v>0</v>
      </c>
      <c r="O88" s="71">
        <v>0.04</v>
      </c>
      <c r="P88" s="29"/>
      <c r="Q88" s="30">
        <f t="shared" si="32"/>
        <v>0</v>
      </c>
      <c r="R88" s="31">
        <f t="shared" si="33"/>
        <v>0</v>
      </c>
      <c r="S88" s="28">
        <v>0.02</v>
      </c>
      <c r="T88" s="29"/>
      <c r="U88" s="30">
        <f t="shared" si="34"/>
        <v>0</v>
      </c>
      <c r="V88" s="31">
        <f t="shared" si="35"/>
        <v>0</v>
      </c>
      <c r="W88" s="28">
        <v>0.01</v>
      </c>
      <c r="X88" s="29"/>
      <c r="Y88" s="30">
        <f t="shared" si="36"/>
        <v>0</v>
      </c>
      <c r="Z88" s="31">
        <f t="shared" si="37"/>
        <v>0</v>
      </c>
      <c r="AA88" s="28">
        <v>0.02</v>
      </c>
      <c r="AB88" s="29"/>
      <c r="AC88" s="30">
        <f t="shared" si="38"/>
        <v>0</v>
      </c>
      <c r="AD88" s="31">
        <f t="shared" si="39"/>
        <v>0</v>
      </c>
    </row>
    <row r="89" spans="1:30">
      <c r="A89" s="87" t="s">
        <v>77</v>
      </c>
      <c r="B89" s="106"/>
      <c r="C89" s="85">
        <v>4.79</v>
      </c>
      <c r="D89" s="65"/>
      <c r="E89" s="30">
        <f t="shared" si="21"/>
        <v>0</v>
      </c>
      <c r="F89" s="31">
        <f t="shared" si="15"/>
        <v>0</v>
      </c>
      <c r="G89" s="71">
        <v>2.12</v>
      </c>
      <c r="H89" s="29"/>
      <c r="I89" s="30">
        <f t="shared" si="29"/>
        <v>0</v>
      </c>
      <c r="J89" s="31">
        <f t="shared" si="28"/>
        <v>0</v>
      </c>
      <c r="K89" s="28">
        <v>0.49</v>
      </c>
      <c r="L89" s="29"/>
      <c r="M89" s="30">
        <f t="shared" si="30"/>
        <v>0</v>
      </c>
      <c r="N89" s="31">
        <f t="shared" si="31"/>
        <v>0</v>
      </c>
      <c r="O89" s="71">
        <v>0.22</v>
      </c>
      <c r="P89" s="29"/>
      <c r="Q89" s="30">
        <f t="shared" si="32"/>
        <v>0</v>
      </c>
      <c r="R89" s="31">
        <f t="shared" si="33"/>
        <v>0</v>
      </c>
      <c r="S89" s="28">
        <v>0.13</v>
      </c>
      <c r="T89" s="29"/>
      <c r="U89" s="30">
        <f t="shared" si="34"/>
        <v>0</v>
      </c>
      <c r="V89" s="31">
        <f t="shared" si="35"/>
        <v>0</v>
      </c>
      <c r="W89" s="28">
        <v>0.05</v>
      </c>
      <c r="X89" s="29"/>
      <c r="Y89" s="30">
        <f t="shared" si="36"/>
        <v>0</v>
      </c>
      <c r="Z89" s="31">
        <f t="shared" si="37"/>
        <v>0</v>
      </c>
      <c r="AA89" s="28">
        <v>0.11</v>
      </c>
      <c r="AB89" s="29"/>
      <c r="AC89" s="30">
        <f t="shared" si="38"/>
        <v>0</v>
      </c>
      <c r="AD89" s="31">
        <f t="shared" si="39"/>
        <v>0</v>
      </c>
    </row>
    <row r="90" spans="1:30">
      <c r="A90" s="87" t="s">
        <v>78</v>
      </c>
      <c r="B90" s="106"/>
      <c r="C90" s="85">
        <v>0.89</v>
      </c>
      <c r="D90" s="65"/>
      <c r="E90" s="30">
        <f t="shared" si="21"/>
        <v>0</v>
      </c>
      <c r="F90" s="31">
        <f t="shared" si="15"/>
        <v>0</v>
      </c>
      <c r="G90" s="71">
        <v>0.4</v>
      </c>
      <c r="H90" s="29"/>
      <c r="I90" s="30">
        <f t="shared" si="29"/>
        <v>0</v>
      </c>
      <c r="J90" s="31">
        <f t="shared" si="28"/>
        <v>0</v>
      </c>
      <c r="K90" s="28">
        <v>0.09</v>
      </c>
      <c r="L90" s="29"/>
      <c r="M90" s="30">
        <f t="shared" si="30"/>
        <v>0</v>
      </c>
      <c r="N90" s="31">
        <f t="shared" si="31"/>
        <v>0</v>
      </c>
      <c r="O90" s="71">
        <v>0.04</v>
      </c>
      <c r="P90" s="29"/>
      <c r="Q90" s="30">
        <f t="shared" si="32"/>
        <v>0</v>
      </c>
      <c r="R90" s="31">
        <f t="shared" si="33"/>
        <v>0</v>
      </c>
      <c r="S90" s="28">
        <v>0.02</v>
      </c>
      <c r="T90" s="29"/>
      <c r="U90" s="30">
        <f t="shared" si="34"/>
        <v>0</v>
      </c>
      <c r="V90" s="31">
        <f t="shared" si="35"/>
        <v>0</v>
      </c>
      <c r="W90" s="28">
        <v>0.01</v>
      </c>
      <c r="X90" s="29"/>
      <c r="Y90" s="30">
        <f t="shared" si="36"/>
        <v>0</v>
      </c>
      <c r="Z90" s="31">
        <f t="shared" si="37"/>
        <v>0</v>
      </c>
      <c r="AA90" s="28">
        <v>0.02</v>
      </c>
      <c r="AB90" s="29"/>
      <c r="AC90" s="30">
        <f t="shared" si="38"/>
        <v>0</v>
      </c>
      <c r="AD90" s="31">
        <f t="shared" si="39"/>
        <v>0</v>
      </c>
    </row>
    <row r="91" spans="1:30">
      <c r="A91" s="87" t="s">
        <v>151</v>
      </c>
      <c r="B91" s="106"/>
      <c r="C91" s="85">
        <v>8.36</v>
      </c>
      <c r="D91" s="65"/>
      <c r="E91" s="30">
        <f t="shared" si="21"/>
        <v>0</v>
      </c>
      <c r="F91" s="31">
        <f t="shared" si="15"/>
        <v>0</v>
      </c>
      <c r="G91" s="71">
        <v>3.7199999999999998</v>
      </c>
      <c r="H91" s="29"/>
      <c r="I91" s="30">
        <f t="shared" si="29"/>
        <v>0</v>
      </c>
      <c r="J91" s="31">
        <f t="shared" si="28"/>
        <v>0</v>
      </c>
      <c r="K91" s="28">
        <v>0.86</v>
      </c>
      <c r="L91" s="29"/>
      <c r="M91" s="30">
        <f t="shared" si="30"/>
        <v>0</v>
      </c>
      <c r="N91" s="31">
        <f t="shared" si="31"/>
        <v>0</v>
      </c>
      <c r="O91" s="71">
        <v>0.39</v>
      </c>
      <c r="P91" s="29"/>
      <c r="Q91" s="30">
        <f t="shared" si="32"/>
        <v>0</v>
      </c>
      <c r="R91" s="31">
        <f t="shared" si="33"/>
        <v>0</v>
      </c>
      <c r="S91" s="28">
        <v>0.24</v>
      </c>
      <c r="T91" s="29"/>
      <c r="U91" s="30">
        <f t="shared" si="34"/>
        <v>0</v>
      </c>
      <c r="V91" s="31">
        <f t="shared" si="35"/>
        <v>0</v>
      </c>
      <c r="W91" s="28">
        <v>0.08</v>
      </c>
      <c r="X91" s="29"/>
      <c r="Y91" s="30">
        <f t="shared" si="36"/>
        <v>0</v>
      </c>
      <c r="Z91" s="31">
        <f t="shared" si="37"/>
        <v>0</v>
      </c>
      <c r="AA91" s="28">
        <v>0.19</v>
      </c>
      <c r="AB91" s="29"/>
      <c r="AC91" s="30">
        <f t="shared" si="38"/>
        <v>0</v>
      </c>
      <c r="AD91" s="31">
        <f t="shared" si="39"/>
        <v>0</v>
      </c>
    </row>
    <row r="92" spans="1:30">
      <c r="A92" s="87" t="s">
        <v>79</v>
      </c>
      <c r="B92" s="106"/>
      <c r="C92" s="85">
        <v>4.46</v>
      </c>
      <c r="D92" s="65"/>
      <c r="E92" s="30">
        <f t="shared" si="21"/>
        <v>0</v>
      </c>
      <c r="F92" s="31">
        <f t="shared" si="15"/>
        <v>0</v>
      </c>
      <c r="G92" s="71">
        <v>1.98</v>
      </c>
      <c r="H92" s="29"/>
      <c r="I92" s="30">
        <f t="shared" si="29"/>
        <v>0</v>
      </c>
      <c r="J92" s="31">
        <f t="shared" si="28"/>
        <v>0</v>
      </c>
      <c r="K92" s="28">
        <v>0.46</v>
      </c>
      <c r="L92" s="29"/>
      <c r="M92" s="30">
        <f t="shared" si="30"/>
        <v>0</v>
      </c>
      <c r="N92" s="31">
        <f t="shared" si="31"/>
        <v>0</v>
      </c>
      <c r="O92" s="71">
        <v>0.21</v>
      </c>
      <c r="P92" s="29"/>
      <c r="Q92" s="30">
        <f t="shared" si="32"/>
        <v>0</v>
      </c>
      <c r="R92" s="31">
        <f t="shared" si="33"/>
        <v>0</v>
      </c>
      <c r="S92" s="28">
        <v>0.13</v>
      </c>
      <c r="T92" s="29"/>
      <c r="U92" s="30">
        <f t="shared" si="34"/>
        <v>0</v>
      </c>
      <c r="V92" s="31">
        <f t="shared" si="35"/>
        <v>0</v>
      </c>
      <c r="W92" s="28">
        <v>0.04</v>
      </c>
      <c r="X92" s="29"/>
      <c r="Y92" s="30">
        <f t="shared" si="36"/>
        <v>0</v>
      </c>
      <c r="Z92" s="31">
        <f t="shared" si="37"/>
        <v>0</v>
      </c>
      <c r="AA92" s="28">
        <v>0.1</v>
      </c>
      <c r="AB92" s="29"/>
      <c r="AC92" s="30">
        <f t="shared" si="38"/>
        <v>0</v>
      </c>
      <c r="AD92" s="31">
        <f t="shared" si="39"/>
        <v>0</v>
      </c>
    </row>
    <row r="93" spans="1:30">
      <c r="A93" s="87" t="s">
        <v>152</v>
      </c>
      <c r="B93" s="106"/>
      <c r="C93" s="85">
        <v>3.9</v>
      </c>
      <c r="D93" s="65"/>
      <c r="E93" s="30">
        <f t="shared" si="21"/>
        <v>0</v>
      </c>
      <c r="F93" s="31">
        <f t="shared" si="15"/>
        <v>0</v>
      </c>
      <c r="G93" s="71">
        <v>1.73</v>
      </c>
      <c r="H93" s="29"/>
      <c r="I93" s="30">
        <f t="shared" si="29"/>
        <v>0</v>
      </c>
      <c r="J93" s="31">
        <f t="shared" si="28"/>
        <v>0</v>
      </c>
      <c r="K93" s="28">
        <v>0.4</v>
      </c>
      <c r="L93" s="29"/>
      <c r="M93" s="30">
        <f t="shared" si="30"/>
        <v>0</v>
      </c>
      <c r="N93" s="31">
        <f t="shared" si="31"/>
        <v>0</v>
      </c>
      <c r="O93" s="71">
        <v>0.18</v>
      </c>
      <c r="P93" s="29"/>
      <c r="Q93" s="30">
        <f t="shared" si="32"/>
        <v>0</v>
      </c>
      <c r="R93" s="31">
        <f t="shared" si="33"/>
        <v>0</v>
      </c>
      <c r="S93" s="28">
        <v>0.11</v>
      </c>
      <c r="T93" s="29"/>
      <c r="U93" s="30">
        <f t="shared" si="34"/>
        <v>0</v>
      </c>
      <c r="V93" s="31">
        <f t="shared" si="35"/>
        <v>0</v>
      </c>
      <c r="W93" s="28">
        <v>0.04</v>
      </c>
      <c r="X93" s="29"/>
      <c r="Y93" s="30">
        <f t="shared" si="36"/>
        <v>0</v>
      </c>
      <c r="Z93" s="31">
        <f t="shared" si="37"/>
        <v>0</v>
      </c>
      <c r="AA93" s="28">
        <v>0.09</v>
      </c>
      <c r="AB93" s="29"/>
      <c r="AC93" s="30">
        <f t="shared" si="38"/>
        <v>0</v>
      </c>
      <c r="AD93" s="31">
        <f t="shared" si="39"/>
        <v>0</v>
      </c>
    </row>
    <row r="94" spans="1:30">
      <c r="A94" s="87" t="s">
        <v>80</v>
      </c>
      <c r="B94" s="106"/>
      <c r="C94" s="85">
        <v>7.02</v>
      </c>
      <c r="D94" s="65"/>
      <c r="E94" s="30">
        <f t="shared" si="21"/>
        <v>0</v>
      </c>
      <c r="F94" s="31">
        <f t="shared" si="15"/>
        <v>0</v>
      </c>
      <c r="G94" s="71">
        <v>3.12</v>
      </c>
      <c r="H94" s="29"/>
      <c r="I94" s="30">
        <f t="shared" si="29"/>
        <v>0</v>
      </c>
      <c r="J94" s="31">
        <f t="shared" si="28"/>
        <v>0</v>
      </c>
      <c r="K94" s="28">
        <v>0.72</v>
      </c>
      <c r="L94" s="29"/>
      <c r="M94" s="30">
        <f t="shared" si="30"/>
        <v>0</v>
      </c>
      <c r="N94" s="31">
        <f t="shared" si="31"/>
        <v>0</v>
      </c>
      <c r="O94" s="71">
        <v>0.33</v>
      </c>
      <c r="P94" s="29"/>
      <c r="Q94" s="30">
        <f t="shared" si="32"/>
        <v>0</v>
      </c>
      <c r="R94" s="31">
        <f t="shared" si="33"/>
        <v>0</v>
      </c>
      <c r="S94" s="28">
        <v>0.2</v>
      </c>
      <c r="T94" s="29"/>
      <c r="U94" s="30">
        <f t="shared" si="34"/>
        <v>0</v>
      </c>
      <c r="V94" s="31">
        <f t="shared" si="35"/>
        <v>0</v>
      </c>
      <c r="W94" s="28">
        <v>7.0000000000000007E-2</v>
      </c>
      <c r="X94" s="29"/>
      <c r="Y94" s="30">
        <f t="shared" si="36"/>
        <v>0</v>
      </c>
      <c r="Z94" s="31">
        <f t="shared" si="37"/>
        <v>0</v>
      </c>
      <c r="AA94" s="28">
        <v>0.16</v>
      </c>
      <c r="AB94" s="29"/>
      <c r="AC94" s="30">
        <f t="shared" si="38"/>
        <v>0</v>
      </c>
      <c r="AD94" s="31">
        <f t="shared" si="39"/>
        <v>0</v>
      </c>
    </row>
    <row r="95" spans="1:30">
      <c r="A95" s="87" t="s">
        <v>153</v>
      </c>
      <c r="B95" s="106"/>
      <c r="C95" s="85">
        <v>0.33</v>
      </c>
      <c r="D95" s="65"/>
      <c r="E95" s="30">
        <f t="shared" si="21"/>
        <v>0</v>
      </c>
      <c r="F95" s="31">
        <f t="shared" si="15"/>
        <v>0</v>
      </c>
      <c r="G95" s="71">
        <v>0.15</v>
      </c>
      <c r="H95" s="29"/>
      <c r="I95" s="30">
        <f t="shared" si="29"/>
        <v>0</v>
      </c>
      <c r="J95" s="31">
        <f t="shared" si="28"/>
        <v>0</v>
      </c>
      <c r="K95" s="28">
        <v>0.03</v>
      </c>
      <c r="L95" s="29"/>
      <c r="M95" s="30">
        <f t="shared" si="30"/>
        <v>0</v>
      </c>
      <c r="N95" s="31">
        <f t="shared" si="31"/>
        <v>0</v>
      </c>
      <c r="O95" s="71">
        <v>0.02</v>
      </c>
      <c r="P95" s="29"/>
      <c r="Q95" s="30">
        <f t="shared" si="32"/>
        <v>0</v>
      </c>
      <c r="R95" s="31">
        <f t="shared" si="33"/>
        <v>0</v>
      </c>
      <c r="S95" s="28">
        <v>0.02</v>
      </c>
      <c r="T95" s="29"/>
      <c r="U95" s="30">
        <f t="shared" si="34"/>
        <v>0</v>
      </c>
      <c r="V95" s="31">
        <f t="shared" si="35"/>
        <v>0</v>
      </c>
      <c r="W95" s="28">
        <v>0.01</v>
      </c>
      <c r="X95" s="29"/>
      <c r="Y95" s="30">
        <f t="shared" si="36"/>
        <v>0</v>
      </c>
      <c r="Z95" s="31">
        <f t="shared" si="37"/>
        <v>0</v>
      </c>
      <c r="AA95" s="28">
        <v>0.02</v>
      </c>
      <c r="AB95" s="29"/>
      <c r="AC95" s="30">
        <f t="shared" si="38"/>
        <v>0</v>
      </c>
      <c r="AD95" s="31">
        <f t="shared" si="39"/>
        <v>0</v>
      </c>
    </row>
    <row r="96" spans="1:30">
      <c r="A96" s="87" t="s">
        <v>81</v>
      </c>
      <c r="B96" s="106"/>
      <c r="C96" s="85">
        <v>5.0199999999999996</v>
      </c>
      <c r="D96" s="65"/>
      <c r="E96" s="30">
        <f t="shared" si="21"/>
        <v>0</v>
      </c>
      <c r="F96" s="31">
        <f t="shared" si="15"/>
        <v>0</v>
      </c>
      <c r="G96" s="71">
        <v>2.2200000000000002</v>
      </c>
      <c r="H96" s="29"/>
      <c r="I96" s="30">
        <f t="shared" si="29"/>
        <v>0</v>
      </c>
      <c r="J96" s="31">
        <f t="shared" si="28"/>
        <v>0</v>
      </c>
      <c r="K96" s="28">
        <v>0.51</v>
      </c>
      <c r="L96" s="29"/>
      <c r="M96" s="30">
        <f t="shared" si="30"/>
        <v>0</v>
      </c>
      <c r="N96" s="31">
        <f t="shared" si="31"/>
        <v>0</v>
      </c>
      <c r="O96" s="71">
        <v>0.23</v>
      </c>
      <c r="P96" s="29"/>
      <c r="Q96" s="30">
        <f t="shared" si="32"/>
        <v>0</v>
      </c>
      <c r="R96" s="31">
        <f t="shared" si="33"/>
        <v>0</v>
      </c>
      <c r="S96" s="28">
        <v>0.14000000000000001</v>
      </c>
      <c r="T96" s="29"/>
      <c r="U96" s="30">
        <f t="shared" si="34"/>
        <v>0</v>
      </c>
      <c r="V96" s="31">
        <f t="shared" si="35"/>
        <v>0</v>
      </c>
      <c r="W96" s="28">
        <v>0.05</v>
      </c>
      <c r="X96" s="29"/>
      <c r="Y96" s="30">
        <f t="shared" si="36"/>
        <v>0</v>
      </c>
      <c r="Z96" s="31">
        <f t="shared" si="37"/>
        <v>0</v>
      </c>
      <c r="AA96" s="28">
        <v>0.11</v>
      </c>
      <c r="AB96" s="29"/>
      <c r="AC96" s="30">
        <f t="shared" si="38"/>
        <v>0</v>
      </c>
      <c r="AD96" s="31">
        <f t="shared" si="39"/>
        <v>0</v>
      </c>
    </row>
    <row r="97" spans="1:30">
      <c r="A97" s="87" t="s">
        <v>154</v>
      </c>
      <c r="B97" s="106"/>
      <c r="C97" s="85">
        <v>4.24</v>
      </c>
      <c r="D97" s="65"/>
      <c r="E97" s="30">
        <f t="shared" si="21"/>
        <v>0</v>
      </c>
      <c r="F97" s="31">
        <f t="shared" si="15"/>
        <v>0</v>
      </c>
      <c r="G97" s="71">
        <v>1.88</v>
      </c>
      <c r="H97" s="29"/>
      <c r="I97" s="30">
        <f t="shared" si="29"/>
        <v>0</v>
      </c>
      <c r="J97" s="31">
        <f t="shared" si="28"/>
        <v>0</v>
      </c>
      <c r="K97" s="28">
        <v>0.43</v>
      </c>
      <c r="L97" s="29"/>
      <c r="M97" s="30">
        <f t="shared" si="30"/>
        <v>0</v>
      </c>
      <c r="N97" s="31">
        <f t="shared" si="31"/>
        <v>0</v>
      </c>
      <c r="O97" s="71">
        <v>0.2</v>
      </c>
      <c r="P97" s="29"/>
      <c r="Q97" s="30">
        <f t="shared" si="32"/>
        <v>0</v>
      </c>
      <c r="R97" s="31">
        <f t="shared" si="33"/>
        <v>0</v>
      </c>
      <c r="S97" s="28">
        <v>0.11</v>
      </c>
      <c r="T97" s="29"/>
      <c r="U97" s="30">
        <f t="shared" si="34"/>
        <v>0</v>
      </c>
      <c r="V97" s="31">
        <f t="shared" si="35"/>
        <v>0</v>
      </c>
      <c r="W97" s="28">
        <v>0.04</v>
      </c>
      <c r="X97" s="29"/>
      <c r="Y97" s="30">
        <f t="shared" si="36"/>
        <v>0</v>
      </c>
      <c r="Z97" s="31">
        <f t="shared" si="37"/>
        <v>0</v>
      </c>
      <c r="AA97" s="28">
        <v>0.1</v>
      </c>
      <c r="AB97" s="29"/>
      <c r="AC97" s="30">
        <f t="shared" si="38"/>
        <v>0</v>
      </c>
      <c r="AD97" s="31">
        <f t="shared" si="39"/>
        <v>0</v>
      </c>
    </row>
    <row r="98" spans="1:30">
      <c r="A98" s="87" t="s">
        <v>82</v>
      </c>
      <c r="B98" s="106"/>
      <c r="C98" s="85">
        <v>70.91</v>
      </c>
      <c r="D98" s="65"/>
      <c r="E98" s="30">
        <f t="shared" si="21"/>
        <v>0</v>
      </c>
      <c r="F98" s="31">
        <f t="shared" si="15"/>
        <v>0</v>
      </c>
      <c r="G98" s="71">
        <v>31.479999999999997</v>
      </c>
      <c r="H98" s="29"/>
      <c r="I98" s="30">
        <f t="shared" si="29"/>
        <v>0</v>
      </c>
      <c r="J98" s="31">
        <f t="shared" si="28"/>
        <v>0</v>
      </c>
      <c r="K98" s="28">
        <v>7.25</v>
      </c>
      <c r="L98" s="29"/>
      <c r="M98" s="30">
        <f t="shared" si="30"/>
        <v>0</v>
      </c>
      <c r="N98" s="31">
        <f t="shared" si="31"/>
        <v>0</v>
      </c>
      <c r="O98" s="71">
        <v>3.31</v>
      </c>
      <c r="P98" s="29"/>
      <c r="Q98" s="30">
        <f t="shared" si="32"/>
        <v>0</v>
      </c>
      <c r="R98" s="31">
        <f t="shared" si="33"/>
        <v>0</v>
      </c>
      <c r="S98" s="28">
        <v>1.9700000000000002</v>
      </c>
      <c r="T98" s="29"/>
      <c r="U98" s="30">
        <f t="shared" si="34"/>
        <v>0</v>
      </c>
      <c r="V98" s="31">
        <f t="shared" si="35"/>
        <v>0</v>
      </c>
      <c r="W98" s="28">
        <v>0.7</v>
      </c>
      <c r="X98" s="29"/>
      <c r="Y98" s="30">
        <f t="shared" si="36"/>
        <v>0</v>
      </c>
      <c r="Z98" s="31">
        <f t="shared" si="37"/>
        <v>0</v>
      </c>
      <c r="AA98" s="28">
        <v>1.5899999999999999</v>
      </c>
      <c r="AB98" s="29"/>
      <c r="AC98" s="30">
        <f t="shared" si="38"/>
        <v>0</v>
      </c>
      <c r="AD98" s="31">
        <f t="shared" si="39"/>
        <v>0</v>
      </c>
    </row>
    <row r="99" spans="1:30">
      <c r="A99" s="87" t="s">
        <v>83</v>
      </c>
      <c r="B99" s="106"/>
      <c r="C99" s="85">
        <v>0.56000000000000005</v>
      </c>
      <c r="D99" s="65"/>
      <c r="E99" s="30">
        <f t="shared" si="21"/>
        <v>0</v>
      </c>
      <c r="F99" s="31">
        <f t="shared" si="15"/>
        <v>0</v>
      </c>
      <c r="G99" s="71">
        <v>0.25</v>
      </c>
      <c r="H99" s="29"/>
      <c r="I99" s="30">
        <f t="shared" si="29"/>
        <v>0</v>
      </c>
      <c r="J99" s="31">
        <f t="shared" si="28"/>
        <v>0</v>
      </c>
      <c r="K99" s="28">
        <v>0.06</v>
      </c>
      <c r="L99" s="29"/>
      <c r="M99" s="30">
        <f t="shared" si="30"/>
        <v>0</v>
      </c>
      <c r="N99" s="31">
        <f t="shared" si="31"/>
        <v>0</v>
      </c>
      <c r="O99" s="71">
        <v>0.03</v>
      </c>
      <c r="P99" s="29"/>
      <c r="Q99" s="30">
        <f t="shared" si="32"/>
        <v>0</v>
      </c>
      <c r="R99" s="31">
        <f t="shared" si="33"/>
        <v>0</v>
      </c>
      <c r="S99" s="28">
        <v>0.02</v>
      </c>
      <c r="T99" s="29"/>
      <c r="U99" s="30">
        <f t="shared" si="34"/>
        <v>0</v>
      </c>
      <c r="V99" s="31">
        <f t="shared" si="35"/>
        <v>0</v>
      </c>
      <c r="W99" s="28">
        <v>0.01</v>
      </c>
      <c r="X99" s="29"/>
      <c r="Y99" s="30">
        <f t="shared" si="36"/>
        <v>0</v>
      </c>
      <c r="Z99" s="31">
        <f t="shared" si="37"/>
        <v>0</v>
      </c>
      <c r="AA99" s="28">
        <v>0.02</v>
      </c>
      <c r="AB99" s="29"/>
      <c r="AC99" s="30">
        <f t="shared" si="38"/>
        <v>0</v>
      </c>
      <c r="AD99" s="31">
        <f t="shared" si="39"/>
        <v>0</v>
      </c>
    </row>
    <row r="100" spans="1:30">
      <c r="A100" s="87" t="s">
        <v>155</v>
      </c>
      <c r="B100" s="106"/>
      <c r="C100" s="85">
        <v>0.33</v>
      </c>
      <c r="D100" s="65"/>
      <c r="E100" s="30">
        <f t="shared" si="21"/>
        <v>0</v>
      </c>
      <c r="F100" s="31">
        <f t="shared" si="15"/>
        <v>0</v>
      </c>
      <c r="G100" s="71">
        <v>0.15</v>
      </c>
      <c r="H100" s="29"/>
      <c r="I100" s="30">
        <f t="shared" si="29"/>
        <v>0</v>
      </c>
      <c r="J100" s="31">
        <f t="shared" si="28"/>
        <v>0</v>
      </c>
      <c r="K100" s="28">
        <v>0.03</v>
      </c>
      <c r="L100" s="29"/>
      <c r="M100" s="30">
        <f t="shared" si="30"/>
        <v>0</v>
      </c>
      <c r="N100" s="31">
        <f t="shared" si="31"/>
        <v>0</v>
      </c>
      <c r="O100" s="71">
        <v>0.02</v>
      </c>
      <c r="P100" s="29"/>
      <c r="Q100" s="30">
        <f t="shared" si="32"/>
        <v>0</v>
      </c>
      <c r="R100" s="31">
        <f t="shared" si="33"/>
        <v>0</v>
      </c>
      <c r="S100" s="28">
        <v>0.02</v>
      </c>
      <c r="T100" s="29"/>
      <c r="U100" s="30">
        <f t="shared" si="34"/>
        <v>0</v>
      </c>
      <c r="V100" s="31">
        <f t="shared" si="35"/>
        <v>0</v>
      </c>
      <c r="W100" s="28">
        <v>0.01</v>
      </c>
      <c r="X100" s="29"/>
      <c r="Y100" s="30">
        <f t="shared" si="36"/>
        <v>0</v>
      </c>
      <c r="Z100" s="31">
        <f t="shared" si="37"/>
        <v>0</v>
      </c>
      <c r="AA100" s="28">
        <v>0.02</v>
      </c>
      <c r="AB100" s="29"/>
      <c r="AC100" s="30">
        <f t="shared" si="38"/>
        <v>0</v>
      </c>
      <c r="AD100" s="31">
        <f t="shared" si="39"/>
        <v>0</v>
      </c>
    </row>
    <row r="101" spans="1:30">
      <c r="A101" s="87" t="s">
        <v>84</v>
      </c>
      <c r="B101" s="106"/>
      <c r="C101" s="85">
        <v>12.82</v>
      </c>
      <c r="D101" s="65"/>
      <c r="E101" s="30">
        <f t="shared" si="21"/>
        <v>0</v>
      </c>
      <c r="F101" s="31">
        <f t="shared" si="15"/>
        <v>0</v>
      </c>
      <c r="G101" s="71">
        <v>5.69</v>
      </c>
      <c r="H101" s="29"/>
      <c r="I101" s="30">
        <f t="shared" si="29"/>
        <v>0</v>
      </c>
      <c r="J101" s="31">
        <f t="shared" si="28"/>
        <v>0</v>
      </c>
      <c r="K101" s="28">
        <v>1.31</v>
      </c>
      <c r="L101" s="29"/>
      <c r="M101" s="30">
        <f t="shared" si="30"/>
        <v>0</v>
      </c>
      <c r="N101" s="31">
        <f t="shared" si="31"/>
        <v>0</v>
      </c>
      <c r="O101" s="71">
        <v>0.6</v>
      </c>
      <c r="P101" s="29"/>
      <c r="Q101" s="30">
        <f t="shared" si="32"/>
        <v>0</v>
      </c>
      <c r="R101" s="31">
        <f t="shared" si="33"/>
        <v>0</v>
      </c>
      <c r="S101" s="28">
        <v>0.36</v>
      </c>
      <c r="T101" s="29"/>
      <c r="U101" s="30">
        <f t="shared" si="34"/>
        <v>0</v>
      </c>
      <c r="V101" s="31">
        <f t="shared" si="35"/>
        <v>0</v>
      </c>
      <c r="W101" s="28">
        <v>0.13</v>
      </c>
      <c r="X101" s="29"/>
      <c r="Y101" s="30">
        <f t="shared" si="36"/>
        <v>0</v>
      </c>
      <c r="Z101" s="31">
        <f t="shared" si="37"/>
        <v>0</v>
      </c>
      <c r="AA101" s="28">
        <v>0.29000000000000004</v>
      </c>
      <c r="AB101" s="29"/>
      <c r="AC101" s="30">
        <f t="shared" si="38"/>
        <v>0</v>
      </c>
      <c r="AD101" s="31">
        <f t="shared" si="39"/>
        <v>0</v>
      </c>
    </row>
    <row r="102" spans="1:30">
      <c r="A102" s="87" t="s">
        <v>85</v>
      </c>
      <c r="B102" s="106"/>
      <c r="C102" s="85">
        <v>53.3</v>
      </c>
      <c r="D102" s="65"/>
      <c r="E102" s="30">
        <f t="shared" si="21"/>
        <v>0</v>
      </c>
      <c r="F102" s="31">
        <f t="shared" si="15"/>
        <v>0</v>
      </c>
      <c r="G102" s="71">
        <v>23.659999999999997</v>
      </c>
      <c r="H102" s="29"/>
      <c r="I102" s="30">
        <f t="shared" si="29"/>
        <v>0</v>
      </c>
      <c r="J102" s="31">
        <f t="shared" si="28"/>
        <v>0</v>
      </c>
      <c r="K102" s="28">
        <v>5.45</v>
      </c>
      <c r="L102" s="29"/>
      <c r="M102" s="30">
        <f t="shared" si="30"/>
        <v>0</v>
      </c>
      <c r="N102" s="31">
        <f t="shared" si="31"/>
        <v>0</v>
      </c>
      <c r="O102" s="71">
        <v>2.4900000000000002</v>
      </c>
      <c r="P102" s="29"/>
      <c r="Q102" s="30">
        <f t="shared" si="32"/>
        <v>0</v>
      </c>
      <c r="R102" s="31">
        <f t="shared" si="33"/>
        <v>0</v>
      </c>
      <c r="S102" s="28">
        <v>1.48</v>
      </c>
      <c r="T102" s="29"/>
      <c r="U102" s="30">
        <f t="shared" si="34"/>
        <v>0</v>
      </c>
      <c r="V102" s="31">
        <f t="shared" si="35"/>
        <v>0</v>
      </c>
      <c r="W102" s="28">
        <v>0.53</v>
      </c>
      <c r="X102" s="29"/>
      <c r="Y102" s="30">
        <f t="shared" si="36"/>
        <v>0</v>
      </c>
      <c r="Z102" s="31">
        <f t="shared" si="37"/>
        <v>0</v>
      </c>
      <c r="AA102" s="28">
        <v>1.19</v>
      </c>
      <c r="AB102" s="29"/>
      <c r="AC102" s="30">
        <f t="shared" si="38"/>
        <v>0</v>
      </c>
      <c r="AD102" s="31">
        <f t="shared" si="39"/>
        <v>0</v>
      </c>
    </row>
    <row r="103" spans="1:30">
      <c r="A103" s="87" t="s">
        <v>86</v>
      </c>
      <c r="B103" s="106"/>
      <c r="C103" s="85">
        <v>2.79</v>
      </c>
      <c r="D103" s="65"/>
      <c r="E103" s="30">
        <f t="shared" si="21"/>
        <v>0</v>
      </c>
      <c r="F103" s="31">
        <f t="shared" si="15"/>
        <v>0</v>
      </c>
      <c r="G103" s="71">
        <v>1.24</v>
      </c>
      <c r="H103" s="29"/>
      <c r="I103" s="30">
        <f t="shared" si="29"/>
        <v>0</v>
      </c>
      <c r="J103" s="31">
        <f t="shared" si="28"/>
        <v>0</v>
      </c>
      <c r="K103" s="28">
        <v>0.28999999999999998</v>
      </c>
      <c r="L103" s="29"/>
      <c r="M103" s="30">
        <f t="shared" si="30"/>
        <v>0</v>
      </c>
      <c r="N103" s="31">
        <f t="shared" si="31"/>
        <v>0</v>
      </c>
      <c r="O103" s="71">
        <v>0.13</v>
      </c>
      <c r="P103" s="29"/>
      <c r="Q103" s="30">
        <f t="shared" si="32"/>
        <v>0</v>
      </c>
      <c r="R103" s="31">
        <f t="shared" si="33"/>
        <v>0</v>
      </c>
      <c r="S103" s="28">
        <v>0.08</v>
      </c>
      <c r="T103" s="29"/>
      <c r="U103" s="30">
        <f t="shared" si="34"/>
        <v>0</v>
      </c>
      <c r="V103" s="31">
        <f t="shared" si="35"/>
        <v>0</v>
      </c>
      <c r="W103" s="28">
        <v>0.03</v>
      </c>
      <c r="X103" s="29"/>
      <c r="Y103" s="30">
        <f t="shared" si="36"/>
        <v>0</v>
      </c>
      <c r="Z103" s="31">
        <f t="shared" si="37"/>
        <v>0</v>
      </c>
      <c r="AA103" s="28">
        <v>0.06</v>
      </c>
      <c r="AB103" s="29"/>
      <c r="AC103" s="30">
        <f t="shared" si="38"/>
        <v>0</v>
      </c>
      <c r="AD103" s="31">
        <f t="shared" si="39"/>
        <v>0</v>
      </c>
    </row>
    <row r="104" spans="1:30">
      <c r="A104" s="87" t="s">
        <v>156</v>
      </c>
      <c r="B104" s="106"/>
      <c r="C104" s="85">
        <v>0.56000000000000005</v>
      </c>
      <c r="D104" s="65"/>
      <c r="E104" s="30">
        <f t="shared" si="21"/>
        <v>0</v>
      </c>
      <c r="F104" s="31">
        <f t="shared" si="15"/>
        <v>0</v>
      </c>
      <c r="G104" s="71">
        <v>0.25</v>
      </c>
      <c r="H104" s="29"/>
      <c r="I104" s="30">
        <f t="shared" si="29"/>
        <v>0</v>
      </c>
      <c r="J104" s="31">
        <f t="shared" si="28"/>
        <v>0</v>
      </c>
      <c r="K104" s="28">
        <v>0.06</v>
      </c>
      <c r="L104" s="29"/>
      <c r="M104" s="30">
        <f t="shared" si="30"/>
        <v>0</v>
      </c>
      <c r="N104" s="31">
        <f t="shared" si="31"/>
        <v>0</v>
      </c>
      <c r="O104" s="71">
        <v>0.03</v>
      </c>
      <c r="P104" s="29"/>
      <c r="Q104" s="30">
        <f t="shared" si="32"/>
        <v>0</v>
      </c>
      <c r="R104" s="31">
        <f t="shared" si="33"/>
        <v>0</v>
      </c>
      <c r="S104" s="28">
        <v>0.02</v>
      </c>
      <c r="T104" s="29"/>
      <c r="U104" s="30">
        <f t="shared" si="34"/>
        <v>0</v>
      </c>
      <c r="V104" s="31">
        <f t="shared" si="35"/>
        <v>0</v>
      </c>
      <c r="W104" s="28">
        <v>0.01</v>
      </c>
      <c r="X104" s="29"/>
      <c r="Y104" s="30">
        <f t="shared" si="36"/>
        <v>0</v>
      </c>
      <c r="Z104" s="31">
        <f t="shared" si="37"/>
        <v>0</v>
      </c>
      <c r="AA104" s="28">
        <v>0.02</v>
      </c>
      <c r="AB104" s="29"/>
      <c r="AC104" s="30">
        <f t="shared" si="38"/>
        <v>0</v>
      </c>
      <c r="AD104" s="31">
        <f t="shared" si="39"/>
        <v>0</v>
      </c>
    </row>
    <row r="105" spans="1:30">
      <c r="A105" s="87" t="s">
        <v>87</v>
      </c>
      <c r="B105" s="106"/>
      <c r="C105" s="85">
        <v>1.1200000000000001</v>
      </c>
      <c r="D105" s="65"/>
      <c r="E105" s="30">
        <f t="shared" si="21"/>
        <v>0</v>
      </c>
      <c r="F105" s="31">
        <f t="shared" si="15"/>
        <v>0</v>
      </c>
      <c r="G105" s="71">
        <v>0.49</v>
      </c>
      <c r="H105" s="29"/>
      <c r="I105" s="30">
        <f t="shared" si="29"/>
        <v>0</v>
      </c>
      <c r="J105" s="31">
        <f t="shared" si="28"/>
        <v>0</v>
      </c>
      <c r="K105" s="28">
        <v>0.11</v>
      </c>
      <c r="L105" s="29"/>
      <c r="M105" s="30">
        <f t="shared" si="30"/>
        <v>0</v>
      </c>
      <c r="N105" s="31">
        <f t="shared" si="31"/>
        <v>0</v>
      </c>
      <c r="O105" s="71">
        <v>0.05</v>
      </c>
      <c r="P105" s="29"/>
      <c r="Q105" s="30">
        <f t="shared" si="32"/>
        <v>0</v>
      </c>
      <c r="R105" s="31">
        <f t="shared" si="33"/>
        <v>0</v>
      </c>
      <c r="S105" s="28">
        <v>0.03</v>
      </c>
      <c r="T105" s="29"/>
      <c r="U105" s="30">
        <f t="shared" si="34"/>
        <v>0</v>
      </c>
      <c r="V105" s="31">
        <f t="shared" si="35"/>
        <v>0</v>
      </c>
      <c r="W105" s="28">
        <v>0.01</v>
      </c>
      <c r="X105" s="29"/>
      <c r="Y105" s="30">
        <f t="shared" si="36"/>
        <v>0</v>
      </c>
      <c r="Z105" s="31">
        <f t="shared" si="37"/>
        <v>0</v>
      </c>
      <c r="AA105" s="28">
        <v>0.02</v>
      </c>
      <c r="AB105" s="29"/>
      <c r="AC105" s="30">
        <f t="shared" si="38"/>
        <v>0</v>
      </c>
      <c r="AD105" s="31">
        <f t="shared" si="39"/>
        <v>0</v>
      </c>
    </row>
    <row r="106" spans="1:30">
      <c r="A106" s="87" t="s">
        <v>88</v>
      </c>
      <c r="B106" s="106"/>
      <c r="C106" s="85">
        <v>2.0099999999999998</v>
      </c>
      <c r="D106" s="65"/>
      <c r="E106" s="30">
        <f t="shared" si="21"/>
        <v>0</v>
      </c>
      <c r="F106" s="31">
        <f t="shared" si="15"/>
        <v>0</v>
      </c>
      <c r="G106" s="71">
        <v>0.8899999999999999</v>
      </c>
      <c r="H106" s="29"/>
      <c r="I106" s="30">
        <f t="shared" si="29"/>
        <v>0</v>
      </c>
      <c r="J106" s="31">
        <f t="shared" si="28"/>
        <v>0</v>
      </c>
      <c r="K106" s="28">
        <v>0.21</v>
      </c>
      <c r="L106" s="29"/>
      <c r="M106" s="30">
        <f t="shared" si="30"/>
        <v>0</v>
      </c>
      <c r="N106" s="31">
        <f t="shared" si="31"/>
        <v>0</v>
      </c>
      <c r="O106" s="71">
        <v>0.09</v>
      </c>
      <c r="P106" s="29"/>
      <c r="Q106" s="30">
        <f t="shared" si="32"/>
        <v>0</v>
      </c>
      <c r="R106" s="31">
        <f t="shared" si="33"/>
        <v>0</v>
      </c>
      <c r="S106" s="28">
        <v>0.06</v>
      </c>
      <c r="T106" s="29"/>
      <c r="U106" s="30">
        <f t="shared" si="34"/>
        <v>0</v>
      </c>
      <c r="V106" s="31">
        <f t="shared" si="35"/>
        <v>0</v>
      </c>
      <c r="W106" s="28">
        <v>0.02</v>
      </c>
      <c r="X106" s="29"/>
      <c r="Y106" s="30">
        <f t="shared" si="36"/>
        <v>0</v>
      </c>
      <c r="Z106" s="31">
        <f t="shared" si="37"/>
        <v>0</v>
      </c>
      <c r="AA106" s="28">
        <v>0.04</v>
      </c>
      <c r="AB106" s="29"/>
      <c r="AC106" s="30">
        <f t="shared" si="38"/>
        <v>0</v>
      </c>
      <c r="AD106" s="31">
        <f t="shared" si="39"/>
        <v>0</v>
      </c>
    </row>
    <row r="107" spans="1:30">
      <c r="A107" s="87" t="s">
        <v>89</v>
      </c>
      <c r="B107" s="106"/>
      <c r="C107" s="85">
        <v>43.82</v>
      </c>
      <c r="D107" s="65"/>
      <c r="E107" s="30">
        <f t="shared" si="21"/>
        <v>0</v>
      </c>
      <c r="F107" s="31">
        <f t="shared" si="15"/>
        <v>0</v>
      </c>
      <c r="G107" s="71">
        <v>19.45</v>
      </c>
      <c r="H107" s="29"/>
      <c r="I107" s="30">
        <f t="shared" si="29"/>
        <v>0</v>
      </c>
      <c r="J107" s="31">
        <f t="shared" si="28"/>
        <v>0</v>
      </c>
      <c r="K107" s="28">
        <v>4.4800000000000004</v>
      </c>
      <c r="L107" s="29"/>
      <c r="M107" s="30">
        <f t="shared" si="30"/>
        <v>0</v>
      </c>
      <c r="N107" s="31">
        <f t="shared" si="31"/>
        <v>0</v>
      </c>
      <c r="O107" s="71">
        <v>2.04</v>
      </c>
      <c r="P107" s="29"/>
      <c r="Q107" s="30">
        <f t="shared" si="32"/>
        <v>0</v>
      </c>
      <c r="R107" s="31">
        <f t="shared" si="33"/>
        <v>0</v>
      </c>
      <c r="S107" s="28">
        <v>1.2200000000000002</v>
      </c>
      <c r="T107" s="29"/>
      <c r="U107" s="30">
        <f t="shared" si="34"/>
        <v>0</v>
      </c>
      <c r="V107" s="31">
        <f t="shared" si="35"/>
        <v>0</v>
      </c>
      <c r="W107" s="28">
        <v>0.43</v>
      </c>
      <c r="X107" s="29"/>
      <c r="Y107" s="30">
        <f t="shared" si="36"/>
        <v>0</v>
      </c>
      <c r="Z107" s="31">
        <f t="shared" si="37"/>
        <v>0</v>
      </c>
      <c r="AA107" s="28">
        <v>0.98</v>
      </c>
      <c r="AB107" s="29"/>
      <c r="AC107" s="30">
        <f t="shared" si="38"/>
        <v>0</v>
      </c>
      <c r="AD107" s="31">
        <f t="shared" si="39"/>
        <v>0</v>
      </c>
    </row>
    <row r="108" spans="1:30">
      <c r="A108" s="87" t="s">
        <v>157</v>
      </c>
      <c r="B108" s="106"/>
      <c r="C108" s="85">
        <v>0.33</v>
      </c>
      <c r="D108" s="65"/>
      <c r="E108" s="30">
        <f t="shared" si="21"/>
        <v>0</v>
      </c>
      <c r="F108" s="31">
        <f t="shared" si="15"/>
        <v>0</v>
      </c>
      <c r="G108" s="71">
        <v>0.15</v>
      </c>
      <c r="H108" s="29"/>
      <c r="I108" s="30">
        <f t="shared" si="29"/>
        <v>0</v>
      </c>
      <c r="J108" s="31">
        <f t="shared" si="28"/>
        <v>0</v>
      </c>
      <c r="K108" s="28">
        <v>0.03</v>
      </c>
      <c r="L108" s="29"/>
      <c r="M108" s="30">
        <f t="shared" si="30"/>
        <v>0</v>
      </c>
      <c r="N108" s="31">
        <f t="shared" si="31"/>
        <v>0</v>
      </c>
      <c r="O108" s="71">
        <v>0.02</v>
      </c>
      <c r="P108" s="29"/>
      <c r="Q108" s="30">
        <f t="shared" si="32"/>
        <v>0</v>
      </c>
      <c r="R108" s="31">
        <f t="shared" si="33"/>
        <v>0</v>
      </c>
      <c r="S108" s="28">
        <v>0.02</v>
      </c>
      <c r="T108" s="29"/>
      <c r="U108" s="30">
        <f t="shared" si="34"/>
        <v>0</v>
      </c>
      <c r="V108" s="31">
        <f t="shared" si="35"/>
        <v>0</v>
      </c>
      <c r="W108" s="28">
        <v>0.01</v>
      </c>
      <c r="X108" s="29"/>
      <c r="Y108" s="30">
        <f t="shared" si="36"/>
        <v>0</v>
      </c>
      <c r="Z108" s="31">
        <f t="shared" si="37"/>
        <v>0</v>
      </c>
      <c r="AA108" s="28">
        <v>0.02</v>
      </c>
      <c r="AB108" s="29"/>
      <c r="AC108" s="30">
        <f t="shared" si="38"/>
        <v>0</v>
      </c>
      <c r="AD108" s="31">
        <f t="shared" si="39"/>
        <v>0</v>
      </c>
    </row>
    <row r="109" spans="1:30">
      <c r="A109" s="87" t="s">
        <v>90</v>
      </c>
      <c r="B109" s="106"/>
      <c r="C109" s="85">
        <v>0.56000000000000005</v>
      </c>
      <c r="D109" s="65"/>
      <c r="E109" s="30">
        <f t="shared" si="21"/>
        <v>0</v>
      </c>
      <c r="F109" s="31">
        <f t="shared" si="15"/>
        <v>0</v>
      </c>
      <c r="G109" s="71">
        <v>0.25</v>
      </c>
      <c r="H109" s="29"/>
      <c r="I109" s="30">
        <f t="shared" si="29"/>
        <v>0</v>
      </c>
      <c r="J109" s="31">
        <f t="shared" si="28"/>
        <v>0</v>
      </c>
      <c r="K109" s="28">
        <v>0.06</v>
      </c>
      <c r="L109" s="29"/>
      <c r="M109" s="30">
        <f t="shared" si="30"/>
        <v>0</v>
      </c>
      <c r="N109" s="31">
        <f t="shared" si="31"/>
        <v>0</v>
      </c>
      <c r="O109" s="71">
        <v>0.03</v>
      </c>
      <c r="P109" s="29"/>
      <c r="Q109" s="30">
        <f t="shared" si="32"/>
        <v>0</v>
      </c>
      <c r="R109" s="31">
        <f t="shared" si="33"/>
        <v>0</v>
      </c>
      <c r="S109" s="28">
        <v>0.02</v>
      </c>
      <c r="T109" s="29"/>
      <c r="U109" s="30">
        <f t="shared" si="34"/>
        <v>0</v>
      </c>
      <c r="V109" s="31">
        <f t="shared" si="35"/>
        <v>0</v>
      </c>
      <c r="W109" s="28">
        <v>0.01</v>
      </c>
      <c r="X109" s="29"/>
      <c r="Y109" s="30">
        <f t="shared" si="36"/>
        <v>0</v>
      </c>
      <c r="Z109" s="31">
        <f t="shared" si="37"/>
        <v>0</v>
      </c>
      <c r="AA109" s="28">
        <v>0.02</v>
      </c>
      <c r="AB109" s="29"/>
      <c r="AC109" s="30">
        <f t="shared" si="38"/>
        <v>0</v>
      </c>
      <c r="AD109" s="31">
        <f t="shared" si="39"/>
        <v>0</v>
      </c>
    </row>
    <row r="110" spans="1:30">
      <c r="A110" s="87" t="s">
        <v>91</v>
      </c>
      <c r="B110" s="106"/>
      <c r="C110" s="85">
        <v>7.02</v>
      </c>
      <c r="D110" s="65"/>
      <c r="E110" s="30">
        <f t="shared" si="21"/>
        <v>0</v>
      </c>
      <c r="F110" s="31">
        <f t="shared" si="15"/>
        <v>0</v>
      </c>
      <c r="G110" s="71">
        <v>3.12</v>
      </c>
      <c r="H110" s="29"/>
      <c r="I110" s="30">
        <f t="shared" si="29"/>
        <v>0</v>
      </c>
      <c r="J110" s="31">
        <f t="shared" si="28"/>
        <v>0</v>
      </c>
      <c r="K110" s="28">
        <v>0.72</v>
      </c>
      <c r="L110" s="29"/>
      <c r="M110" s="30">
        <f t="shared" si="30"/>
        <v>0</v>
      </c>
      <c r="N110" s="31">
        <f t="shared" si="31"/>
        <v>0</v>
      </c>
      <c r="O110" s="71">
        <v>0.33</v>
      </c>
      <c r="P110" s="29"/>
      <c r="Q110" s="30">
        <f t="shared" si="32"/>
        <v>0</v>
      </c>
      <c r="R110" s="31">
        <f t="shared" si="33"/>
        <v>0</v>
      </c>
      <c r="S110" s="28">
        <v>0.2</v>
      </c>
      <c r="T110" s="29"/>
      <c r="U110" s="30">
        <f t="shared" si="34"/>
        <v>0</v>
      </c>
      <c r="V110" s="31">
        <f t="shared" si="35"/>
        <v>0</v>
      </c>
      <c r="W110" s="28">
        <v>7.0000000000000007E-2</v>
      </c>
      <c r="X110" s="29"/>
      <c r="Y110" s="30">
        <f t="shared" si="36"/>
        <v>0</v>
      </c>
      <c r="Z110" s="31">
        <f t="shared" si="37"/>
        <v>0</v>
      </c>
      <c r="AA110" s="28">
        <v>0.16</v>
      </c>
      <c r="AB110" s="29"/>
      <c r="AC110" s="30">
        <f t="shared" si="38"/>
        <v>0</v>
      </c>
      <c r="AD110" s="31">
        <f t="shared" si="39"/>
        <v>0</v>
      </c>
    </row>
    <row r="111" spans="1:30">
      <c r="A111" s="87" t="s">
        <v>92</v>
      </c>
      <c r="B111" s="106"/>
      <c r="C111" s="85">
        <v>32.340000000000003</v>
      </c>
      <c r="D111" s="65"/>
      <c r="E111" s="30">
        <f t="shared" si="21"/>
        <v>0</v>
      </c>
      <c r="F111" s="31">
        <f t="shared" si="15"/>
        <v>0</v>
      </c>
      <c r="G111" s="71">
        <v>14.36</v>
      </c>
      <c r="H111" s="29"/>
      <c r="I111" s="30">
        <f t="shared" si="29"/>
        <v>0</v>
      </c>
      <c r="J111" s="31">
        <f t="shared" si="28"/>
        <v>0</v>
      </c>
      <c r="K111" s="28">
        <v>3.31</v>
      </c>
      <c r="L111" s="29"/>
      <c r="M111" s="30">
        <f t="shared" si="30"/>
        <v>0</v>
      </c>
      <c r="N111" s="31">
        <f t="shared" si="31"/>
        <v>0</v>
      </c>
      <c r="O111" s="71">
        <v>1.51</v>
      </c>
      <c r="P111" s="29"/>
      <c r="Q111" s="30">
        <f t="shared" si="32"/>
        <v>0</v>
      </c>
      <c r="R111" s="31">
        <f t="shared" si="33"/>
        <v>0</v>
      </c>
      <c r="S111" s="28">
        <v>0.89999999999999991</v>
      </c>
      <c r="T111" s="29"/>
      <c r="U111" s="30">
        <f t="shared" si="34"/>
        <v>0</v>
      </c>
      <c r="V111" s="31">
        <f t="shared" si="35"/>
        <v>0</v>
      </c>
      <c r="W111" s="28">
        <v>0.32</v>
      </c>
      <c r="X111" s="29"/>
      <c r="Y111" s="30">
        <f t="shared" si="36"/>
        <v>0</v>
      </c>
      <c r="Z111" s="31">
        <f t="shared" si="37"/>
        <v>0</v>
      </c>
      <c r="AA111" s="28">
        <v>0.73</v>
      </c>
      <c r="AB111" s="29"/>
      <c r="AC111" s="30">
        <f t="shared" si="38"/>
        <v>0</v>
      </c>
      <c r="AD111" s="31">
        <f t="shared" si="39"/>
        <v>0</v>
      </c>
    </row>
    <row r="112" spans="1:30">
      <c r="A112" s="87" t="s">
        <v>93</v>
      </c>
      <c r="B112" s="106"/>
      <c r="C112" s="85">
        <v>75.040000000000006</v>
      </c>
      <c r="D112" s="65"/>
      <c r="E112" s="30">
        <f t="shared" si="21"/>
        <v>0</v>
      </c>
      <c r="F112" s="31">
        <f t="shared" si="15"/>
        <v>0</v>
      </c>
      <c r="G112" s="71">
        <v>33.32</v>
      </c>
      <c r="H112" s="29"/>
      <c r="I112" s="30">
        <f t="shared" si="29"/>
        <v>0</v>
      </c>
      <c r="J112" s="31">
        <f t="shared" si="28"/>
        <v>0</v>
      </c>
      <c r="K112" s="28">
        <v>7.67</v>
      </c>
      <c r="L112" s="29"/>
      <c r="M112" s="30">
        <f t="shared" si="30"/>
        <v>0</v>
      </c>
      <c r="N112" s="31">
        <f t="shared" si="31"/>
        <v>0</v>
      </c>
      <c r="O112" s="71">
        <v>3.5</v>
      </c>
      <c r="P112" s="29"/>
      <c r="Q112" s="30">
        <f t="shared" si="32"/>
        <v>0</v>
      </c>
      <c r="R112" s="31">
        <f t="shared" si="33"/>
        <v>0</v>
      </c>
      <c r="S112" s="28">
        <v>2.08</v>
      </c>
      <c r="T112" s="29"/>
      <c r="U112" s="30">
        <f t="shared" si="34"/>
        <v>0</v>
      </c>
      <c r="V112" s="31">
        <f t="shared" si="35"/>
        <v>0</v>
      </c>
      <c r="W112" s="28">
        <v>0.74</v>
      </c>
      <c r="X112" s="29"/>
      <c r="Y112" s="30">
        <f t="shared" si="36"/>
        <v>0</v>
      </c>
      <c r="Z112" s="31">
        <f t="shared" si="37"/>
        <v>0</v>
      </c>
      <c r="AA112" s="28">
        <v>1.6800000000000002</v>
      </c>
      <c r="AB112" s="29"/>
      <c r="AC112" s="30">
        <f t="shared" si="38"/>
        <v>0</v>
      </c>
      <c r="AD112" s="31">
        <f t="shared" si="39"/>
        <v>0</v>
      </c>
    </row>
    <row r="113" spans="1:30">
      <c r="A113" s="87" t="s">
        <v>94</v>
      </c>
      <c r="B113" s="106"/>
      <c r="C113" s="85">
        <v>0.33</v>
      </c>
      <c r="D113" s="65"/>
      <c r="E113" s="30">
        <f t="shared" si="21"/>
        <v>0</v>
      </c>
      <c r="F113" s="31">
        <f t="shared" si="15"/>
        <v>0</v>
      </c>
      <c r="G113" s="71">
        <v>0.15</v>
      </c>
      <c r="H113" s="29"/>
      <c r="I113" s="30">
        <f t="shared" si="29"/>
        <v>0</v>
      </c>
      <c r="J113" s="31">
        <f t="shared" si="28"/>
        <v>0</v>
      </c>
      <c r="K113" s="28">
        <v>0.03</v>
      </c>
      <c r="L113" s="29"/>
      <c r="M113" s="30">
        <f t="shared" si="30"/>
        <v>0</v>
      </c>
      <c r="N113" s="31">
        <f t="shared" si="31"/>
        <v>0</v>
      </c>
      <c r="O113" s="71">
        <v>0.02</v>
      </c>
      <c r="P113" s="29"/>
      <c r="Q113" s="30">
        <f t="shared" si="32"/>
        <v>0</v>
      </c>
      <c r="R113" s="31">
        <f t="shared" si="33"/>
        <v>0</v>
      </c>
      <c r="S113" s="28">
        <v>0.02</v>
      </c>
      <c r="T113" s="29"/>
      <c r="U113" s="30">
        <f t="shared" si="34"/>
        <v>0</v>
      </c>
      <c r="V113" s="31">
        <f t="shared" si="35"/>
        <v>0</v>
      </c>
      <c r="W113" s="28">
        <v>0.01</v>
      </c>
      <c r="X113" s="29"/>
      <c r="Y113" s="30">
        <f t="shared" si="36"/>
        <v>0</v>
      </c>
      <c r="Z113" s="31">
        <f t="shared" si="37"/>
        <v>0</v>
      </c>
      <c r="AA113" s="28">
        <v>0.02</v>
      </c>
      <c r="AB113" s="29"/>
      <c r="AC113" s="30">
        <f t="shared" si="38"/>
        <v>0</v>
      </c>
      <c r="AD113" s="31">
        <f t="shared" si="39"/>
        <v>0</v>
      </c>
    </row>
    <row r="114" spans="1:30">
      <c r="A114" s="87" t="s">
        <v>158</v>
      </c>
      <c r="B114" s="106"/>
      <c r="C114" s="85">
        <v>1.1200000000000001</v>
      </c>
      <c r="D114" s="65"/>
      <c r="E114" s="30">
        <f t="shared" si="21"/>
        <v>0</v>
      </c>
      <c r="F114" s="31">
        <f t="shared" si="15"/>
        <v>0</v>
      </c>
      <c r="G114" s="71">
        <v>0.49</v>
      </c>
      <c r="H114" s="29"/>
      <c r="I114" s="30">
        <f t="shared" si="29"/>
        <v>0</v>
      </c>
      <c r="J114" s="31">
        <f t="shared" si="28"/>
        <v>0</v>
      </c>
      <c r="K114" s="28">
        <v>0.11</v>
      </c>
      <c r="L114" s="29"/>
      <c r="M114" s="30">
        <f t="shared" si="30"/>
        <v>0</v>
      </c>
      <c r="N114" s="31">
        <f t="shared" si="31"/>
        <v>0</v>
      </c>
      <c r="O114" s="71">
        <v>0.05</v>
      </c>
      <c r="P114" s="29"/>
      <c r="Q114" s="30">
        <f t="shared" si="32"/>
        <v>0</v>
      </c>
      <c r="R114" s="31">
        <f t="shared" si="33"/>
        <v>0</v>
      </c>
      <c r="S114" s="28">
        <v>0.03</v>
      </c>
      <c r="T114" s="29"/>
      <c r="U114" s="30">
        <f t="shared" si="34"/>
        <v>0</v>
      </c>
      <c r="V114" s="31">
        <f t="shared" si="35"/>
        <v>0</v>
      </c>
      <c r="W114" s="28">
        <v>0.01</v>
      </c>
      <c r="X114" s="29"/>
      <c r="Y114" s="30">
        <f t="shared" si="36"/>
        <v>0</v>
      </c>
      <c r="Z114" s="31">
        <f t="shared" si="37"/>
        <v>0</v>
      </c>
      <c r="AA114" s="28">
        <v>0.02</v>
      </c>
      <c r="AB114" s="29"/>
      <c r="AC114" s="30">
        <f t="shared" si="38"/>
        <v>0</v>
      </c>
      <c r="AD114" s="31">
        <f t="shared" si="39"/>
        <v>0</v>
      </c>
    </row>
    <row r="115" spans="1:30">
      <c r="A115" s="87" t="s">
        <v>95</v>
      </c>
      <c r="B115" s="106"/>
      <c r="C115" s="85">
        <v>0.33</v>
      </c>
      <c r="D115" s="65"/>
      <c r="E115" s="30">
        <f t="shared" si="21"/>
        <v>0</v>
      </c>
      <c r="F115" s="31">
        <f t="shared" si="15"/>
        <v>0</v>
      </c>
      <c r="G115" s="71">
        <v>0.15</v>
      </c>
      <c r="H115" s="29"/>
      <c r="I115" s="30">
        <f t="shared" si="29"/>
        <v>0</v>
      </c>
      <c r="J115" s="31">
        <f t="shared" si="28"/>
        <v>0</v>
      </c>
      <c r="K115" s="28">
        <v>0.03</v>
      </c>
      <c r="L115" s="29"/>
      <c r="M115" s="30">
        <f t="shared" si="30"/>
        <v>0</v>
      </c>
      <c r="N115" s="31">
        <f t="shared" si="31"/>
        <v>0</v>
      </c>
      <c r="O115" s="71">
        <v>0.02</v>
      </c>
      <c r="P115" s="29"/>
      <c r="Q115" s="30">
        <f t="shared" si="32"/>
        <v>0</v>
      </c>
      <c r="R115" s="31">
        <f t="shared" si="33"/>
        <v>0</v>
      </c>
      <c r="S115" s="28">
        <v>0.02</v>
      </c>
      <c r="T115" s="29"/>
      <c r="U115" s="30">
        <f t="shared" si="34"/>
        <v>0</v>
      </c>
      <c r="V115" s="31">
        <f t="shared" si="35"/>
        <v>0</v>
      </c>
      <c r="W115" s="28">
        <v>0.01</v>
      </c>
      <c r="X115" s="29"/>
      <c r="Y115" s="30">
        <f t="shared" si="36"/>
        <v>0</v>
      </c>
      <c r="Z115" s="31">
        <f t="shared" si="37"/>
        <v>0</v>
      </c>
      <c r="AA115" s="28">
        <v>0.02</v>
      </c>
      <c r="AB115" s="29"/>
      <c r="AC115" s="30">
        <f t="shared" si="38"/>
        <v>0</v>
      </c>
      <c r="AD115" s="31">
        <f t="shared" si="39"/>
        <v>0</v>
      </c>
    </row>
    <row r="116" spans="1:30">
      <c r="A116" s="87" t="s">
        <v>96</v>
      </c>
      <c r="B116" s="106"/>
      <c r="C116" s="85">
        <v>0.56000000000000005</v>
      </c>
      <c r="D116" s="65"/>
      <c r="E116" s="30">
        <f t="shared" si="21"/>
        <v>0</v>
      </c>
      <c r="F116" s="31">
        <f t="shared" si="15"/>
        <v>0</v>
      </c>
      <c r="G116" s="71">
        <v>0.25</v>
      </c>
      <c r="H116" s="29"/>
      <c r="I116" s="30">
        <f t="shared" si="29"/>
        <v>0</v>
      </c>
      <c r="J116" s="31">
        <f t="shared" si="28"/>
        <v>0</v>
      </c>
      <c r="K116" s="28">
        <v>0.06</v>
      </c>
      <c r="L116" s="29"/>
      <c r="M116" s="30">
        <f t="shared" si="30"/>
        <v>0</v>
      </c>
      <c r="N116" s="31">
        <f t="shared" si="31"/>
        <v>0</v>
      </c>
      <c r="O116" s="71">
        <v>0.03</v>
      </c>
      <c r="P116" s="29"/>
      <c r="Q116" s="30">
        <f t="shared" si="32"/>
        <v>0</v>
      </c>
      <c r="R116" s="31">
        <f t="shared" si="33"/>
        <v>0</v>
      </c>
      <c r="S116" s="28">
        <v>0.02</v>
      </c>
      <c r="T116" s="29"/>
      <c r="U116" s="30">
        <f t="shared" si="34"/>
        <v>0</v>
      </c>
      <c r="V116" s="31">
        <f t="shared" si="35"/>
        <v>0</v>
      </c>
      <c r="W116" s="28">
        <v>0.01</v>
      </c>
      <c r="X116" s="29"/>
      <c r="Y116" s="30">
        <f t="shared" si="36"/>
        <v>0</v>
      </c>
      <c r="Z116" s="31">
        <f t="shared" si="37"/>
        <v>0</v>
      </c>
      <c r="AA116" s="28">
        <v>0.02</v>
      </c>
      <c r="AB116" s="29"/>
      <c r="AC116" s="30">
        <f t="shared" si="38"/>
        <v>0</v>
      </c>
      <c r="AD116" s="31">
        <f t="shared" si="39"/>
        <v>0</v>
      </c>
    </row>
    <row r="117" spans="1:30" ht="15" thickBot="1">
      <c r="A117" s="87" t="s">
        <v>159</v>
      </c>
      <c r="B117" s="107"/>
      <c r="C117" s="86">
        <v>0.33</v>
      </c>
      <c r="D117" s="73"/>
      <c r="E117" s="74">
        <f t="shared" si="21"/>
        <v>0</v>
      </c>
      <c r="F117" s="31">
        <f t="shared" si="15"/>
        <v>0</v>
      </c>
      <c r="G117" s="72">
        <v>0.15</v>
      </c>
      <c r="H117" s="78"/>
      <c r="I117" s="74">
        <f t="shared" si="29"/>
        <v>0</v>
      </c>
      <c r="J117" s="75">
        <f t="shared" si="28"/>
        <v>0</v>
      </c>
      <c r="K117" s="38">
        <v>0.03</v>
      </c>
      <c r="L117" s="78"/>
      <c r="M117" s="74">
        <f t="shared" si="30"/>
        <v>0</v>
      </c>
      <c r="N117" s="75">
        <f t="shared" si="31"/>
        <v>0</v>
      </c>
      <c r="O117" s="72">
        <v>0.02</v>
      </c>
      <c r="P117" s="78"/>
      <c r="Q117" s="74">
        <f t="shared" si="32"/>
        <v>0</v>
      </c>
      <c r="R117" s="75">
        <f t="shared" si="33"/>
        <v>0</v>
      </c>
      <c r="S117" s="38">
        <v>0.02</v>
      </c>
      <c r="T117" s="78"/>
      <c r="U117" s="74">
        <f t="shared" si="34"/>
        <v>0</v>
      </c>
      <c r="V117" s="75">
        <f t="shared" si="35"/>
        <v>0</v>
      </c>
      <c r="W117" s="38">
        <v>0.01</v>
      </c>
      <c r="X117" s="78"/>
      <c r="Y117" s="74">
        <f t="shared" si="36"/>
        <v>0</v>
      </c>
      <c r="Z117" s="75">
        <f t="shared" si="37"/>
        <v>0</v>
      </c>
      <c r="AA117" s="38">
        <v>0.02</v>
      </c>
      <c r="AB117" s="78"/>
      <c r="AC117" s="74">
        <f t="shared" si="38"/>
        <v>0</v>
      </c>
      <c r="AD117" s="75">
        <f t="shared" si="39"/>
        <v>0</v>
      </c>
    </row>
    <row r="118" spans="1:30" ht="16" thickBot="1">
      <c r="F118" s="66">
        <f>SUM(F3:F117)</f>
        <v>0</v>
      </c>
      <c r="J118" s="66">
        <f>SUM(J3:J117)</f>
        <v>0</v>
      </c>
      <c r="N118" s="66">
        <f>SUM(N3:N117)</f>
        <v>0</v>
      </c>
      <c r="R118" s="66">
        <f>SUM(R3:R117)</f>
        <v>0</v>
      </c>
      <c r="V118" s="66">
        <f>SUM(V3:V117)</f>
        <v>0</v>
      </c>
      <c r="Z118" s="66">
        <f>SUM(Z3:Z117)</f>
        <v>0</v>
      </c>
      <c r="AD118" s="66">
        <f>SUM(AD3:AD117)</f>
        <v>0</v>
      </c>
    </row>
  </sheetData>
  <sheetProtection algorithmName="SHA-512" hashValue="Ha/HMe/a1wXIPSazXcchzLsc7fYvBZ/ikc6Xe30s8UHjwG4Tbz5eCCpDe2PZBZy3L+rr98+qsuHAcAvsmKKBlw==" saltValue="tA4t5QHHQmxrRfpSE+vM8w==" spinCount="100000" sheet="1" objects="1" scenarios="1"/>
  <mergeCells count="15">
    <mergeCell ref="B26:B117"/>
    <mergeCell ref="AD1:AD2"/>
    <mergeCell ref="C2:E2"/>
    <mergeCell ref="G2:I2"/>
    <mergeCell ref="K2:M2"/>
    <mergeCell ref="O2:Q2"/>
    <mergeCell ref="S2:U2"/>
    <mergeCell ref="W2:Y2"/>
    <mergeCell ref="AA2:AC2"/>
    <mergeCell ref="F1:F2"/>
    <mergeCell ref="J1:J2"/>
    <mergeCell ref="N1:N2"/>
    <mergeCell ref="R1:R2"/>
    <mergeCell ref="V1:V2"/>
    <mergeCell ref="Z1:Z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0"/>
  <sheetViews>
    <sheetView workbookViewId="0">
      <selection activeCell="D3" sqref="D3"/>
    </sheetView>
  </sheetViews>
  <sheetFormatPr defaultRowHeight="14.5"/>
  <cols>
    <col min="1" max="1" width="41.7265625" bestFit="1" customWidth="1"/>
    <col min="4" max="4" width="14.26953125" bestFit="1" customWidth="1"/>
    <col min="5" max="5" width="13.54296875" bestFit="1" customWidth="1"/>
    <col min="6" max="6" width="15.54296875" customWidth="1"/>
  </cols>
  <sheetData>
    <row r="1" spans="1:6" ht="161.5" customHeight="1" thickBot="1">
      <c r="A1" s="32" t="s">
        <v>99</v>
      </c>
      <c r="B1" s="33" t="s">
        <v>1</v>
      </c>
      <c r="C1" s="24" t="s">
        <v>2</v>
      </c>
      <c r="D1" s="25" t="s">
        <v>18</v>
      </c>
      <c r="E1" s="26" t="s">
        <v>4</v>
      </c>
      <c r="F1" s="129" t="s">
        <v>5</v>
      </c>
    </row>
    <row r="2" spans="1:6" ht="16" thickBot="1">
      <c r="A2" s="92" t="s">
        <v>19</v>
      </c>
      <c r="B2" s="34"/>
      <c r="C2" s="131" t="s">
        <v>20</v>
      </c>
      <c r="D2" s="132"/>
      <c r="E2" s="132"/>
      <c r="F2" s="130"/>
    </row>
    <row r="3" spans="1:6">
      <c r="A3" s="93" t="s">
        <v>27</v>
      </c>
      <c r="B3" s="88"/>
      <c r="C3" s="76">
        <v>1.2</v>
      </c>
      <c r="D3" s="89"/>
      <c r="E3" s="90">
        <f>D3*(1+$B$4)</f>
        <v>0</v>
      </c>
      <c r="F3" s="91">
        <f t="shared" ref="F3:F66" si="0">C3*E3</f>
        <v>0</v>
      </c>
    </row>
    <row r="4" spans="1:6">
      <c r="A4" s="94" t="s">
        <v>115</v>
      </c>
      <c r="B4" s="88"/>
      <c r="C4" s="28">
        <v>1.2</v>
      </c>
      <c r="D4" s="35"/>
      <c r="E4" s="36">
        <f t="shared" ref="E4:E67" si="1">D4*(1+$B$4)</f>
        <v>0</v>
      </c>
      <c r="F4" s="37">
        <f t="shared" si="0"/>
        <v>0</v>
      </c>
    </row>
    <row r="5" spans="1:6">
      <c r="A5" s="94" t="s">
        <v>28</v>
      </c>
      <c r="B5" s="88"/>
      <c r="C5" s="28">
        <v>1.2</v>
      </c>
      <c r="D5" s="35"/>
      <c r="E5" s="36">
        <f t="shared" si="1"/>
        <v>0</v>
      </c>
      <c r="F5" s="37">
        <f t="shared" si="0"/>
        <v>0</v>
      </c>
    </row>
    <row r="6" spans="1:6">
      <c r="A6" s="94" t="s">
        <v>29</v>
      </c>
      <c r="B6" s="88"/>
      <c r="C6" s="28">
        <v>1.2</v>
      </c>
      <c r="D6" s="35"/>
      <c r="E6" s="36">
        <f t="shared" si="1"/>
        <v>0</v>
      </c>
      <c r="F6" s="37">
        <f t="shared" si="0"/>
        <v>0</v>
      </c>
    </row>
    <row r="7" spans="1:6">
      <c r="A7" s="94" t="s">
        <v>30</v>
      </c>
      <c r="B7" s="88"/>
      <c r="C7" s="28">
        <v>1.2</v>
      </c>
      <c r="D7" s="35"/>
      <c r="E7" s="36">
        <f t="shared" si="1"/>
        <v>0</v>
      </c>
      <c r="F7" s="37">
        <f t="shared" si="0"/>
        <v>0</v>
      </c>
    </row>
    <row r="8" spans="1:6">
      <c r="A8" s="94" t="s">
        <v>31</v>
      </c>
      <c r="B8" s="88"/>
      <c r="C8" s="28">
        <v>1.2</v>
      </c>
      <c r="D8" s="35"/>
      <c r="E8" s="36">
        <f t="shared" si="1"/>
        <v>0</v>
      </c>
      <c r="F8" s="37">
        <f t="shared" si="0"/>
        <v>0</v>
      </c>
    </row>
    <row r="9" spans="1:6">
      <c r="A9" s="94" t="s">
        <v>32</v>
      </c>
      <c r="B9" s="88"/>
      <c r="C9" s="28">
        <v>1.2</v>
      </c>
      <c r="D9" s="35"/>
      <c r="E9" s="36">
        <f t="shared" si="1"/>
        <v>0</v>
      </c>
      <c r="F9" s="37">
        <f t="shared" si="0"/>
        <v>0</v>
      </c>
    </row>
    <row r="10" spans="1:6">
      <c r="A10" s="94" t="s">
        <v>116</v>
      </c>
      <c r="B10" s="88"/>
      <c r="C10" s="28">
        <v>1.2</v>
      </c>
      <c r="D10" s="35"/>
      <c r="E10" s="36">
        <f t="shared" si="1"/>
        <v>0</v>
      </c>
      <c r="F10" s="37">
        <f t="shared" si="0"/>
        <v>0</v>
      </c>
    </row>
    <row r="11" spans="1:6">
      <c r="A11" s="94" t="s">
        <v>117</v>
      </c>
      <c r="B11" s="88"/>
      <c r="C11" s="28">
        <v>1.2</v>
      </c>
      <c r="D11" s="35"/>
      <c r="E11" s="36">
        <f t="shared" si="1"/>
        <v>0</v>
      </c>
      <c r="F11" s="37">
        <f t="shared" si="0"/>
        <v>0</v>
      </c>
    </row>
    <row r="12" spans="1:6">
      <c r="A12" s="94" t="s">
        <v>33</v>
      </c>
      <c r="B12" s="88"/>
      <c r="C12" s="28">
        <v>1.2</v>
      </c>
      <c r="D12" s="35"/>
      <c r="E12" s="36">
        <f t="shared" si="1"/>
        <v>0</v>
      </c>
      <c r="F12" s="37">
        <f t="shared" si="0"/>
        <v>0</v>
      </c>
    </row>
    <row r="13" spans="1:6">
      <c r="A13" s="94" t="s">
        <v>118</v>
      </c>
      <c r="B13" s="88"/>
      <c r="C13" s="28">
        <v>1.2</v>
      </c>
      <c r="D13" s="35"/>
      <c r="E13" s="36">
        <f t="shared" si="1"/>
        <v>0</v>
      </c>
      <c r="F13" s="37">
        <f t="shared" si="0"/>
        <v>0</v>
      </c>
    </row>
    <row r="14" spans="1:6">
      <c r="A14" s="94" t="s">
        <v>119</v>
      </c>
      <c r="B14" s="88"/>
      <c r="C14" s="28">
        <v>1.2</v>
      </c>
      <c r="D14" s="35"/>
      <c r="E14" s="36">
        <f t="shared" si="1"/>
        <v>0</v>
      </c>
      <c r="F14" s="37">
        <f t="shared" si="0"/>
        <v>0</v>
      </c>
    </row>
    <row r="15" spans="1:6">
      <c r="A15" s="94" t="s">
        <v>120</v>
      </c>
      <c r="B15" s="88"/>
      <c r="C15" s="28">
        <v>1.2</v>
      </c>
      <c r="D15" s="35"/>
      <c r="E15" s="36">
        <f t="shared" si="1"/>
        <v>0</v>
      </c>
      <c r="F15" s="37">
        <f t="shared" si="0"/>
        <v>0</v>
      </c>
    </row>
    <row r="16" spans="1:6">
      <c r="A16" s="94" t="s">
        <v>121</v>
      </c>
      <c r="B16" s="88"/>
      <c r="C16" s="28">
        <v>1.2</v>
      </c>
      <c r="D16" s="35"/>
      <c r="E16" s="36">
        <f t="shared" si="1"/>
        <v>0</v>
      </c>
      <c r="F16" s="37">
        <f t="shared" si="0"/>
        <v>0</v>
      </c>
    </row>
    <row r="17" spans="1:6">
      <c r="A17" s="94" t="s">
        <v>34</v>
      </c>
      <c r="B17" s="88"/>
      <c r="C17" s="28">
        <v>1.2</v>
      </c>
      <c r="D17" s="35"/>
      <c r="E17" s="36">
        <f t="shared" si="1"/>
        <v>0</v>
      </c>
      <c r="F17" s="37">
        <f t="shared" si="0"/>
        <v>0</v>
      </c>
    </row>
    <row r="18" spans="1:6">
      <c r="A18" s="94" t="s">
        <v>35</v>
      </c>
      <c r="B18" s="88"/>
      <c r="C18" s="28">
        <v>1.2</v>
      </c>
      <c r="D18" s="35"/>
      <c r="E18" s="36">
        <f t="shared" si="1"/>
        <v>0</v>
      </c>
      <c r="F18" s="37">
        <f t="shared" si="0"/>
        <v>0</v>
      </c>
    </row>
    <row r="19" spans="1:6">
      <c r="A19" s="94" t="s">
        <v>122</v>
      </c>
      <c r="B19" s="88"/>
      <c r="C19" s="28">
        <v>1.2</v>
      </c>
      <c r="D19" s="35"/>
      <c r="E19" s="36">
        <f t="shared" si="1"/>
        <v>0</v>
      </c>
      <c r="F19" s="37">
        <f t="shared" si="0"/>
        <v>0</v>
      </c>
    </row>
    <row r="20" spans="1:6">
      <c r="A20" s="94" t="s">
        <v>36</v>
      </c>
      <c r="B20" s="88"/>
      <c r="C20" s="28">
        <v>1.2</v>
      </c>
      <c r="D20" s="35"/>
      <c r="E20" s="36">
        <f t="shared" si="1"/>
        <v>0</v>
      </c>
      <c r="F20" s="37">
        <f t="shared" si="0"/>
        <v>0</v>
      </c>
    </row>
    <row r="21" spans="1:6">
      <c r="A21" s="94" t="s">
        <v>123</v>
      </c>
      <c r="B21" s="88"/>
      <c r="C21" s="28">
        <v>1.2</v>
      </c>
      <c r="D21" s="35"/>
      <c r="E21" s="36">
        <f t="shared" si="1"/>
        <v>0</v>
      </c>
      <c r="F21" s="37">
        <f t="shared" si="0"/>
        <v>0</v>
      </c>
    </row>
    <row r="22" spans="1:6">
      <c r="A22" s="94" t="s">
        <v>37</v>
      </c>
      <c r="B22" s="88"/>
      <c r="C22" s="28">
        <v>1.2</v>
      </c>
      <c r="D22" s="35"/>
      <c r="E22" s="36">
        <f t="shared" si="1"/>
        <v>0</v>
      </c>
      <c r="F22" s="37">
        <f t="shared" si="0"/>
        <v>0</v>
      </c>
    </row>
    <row r="23" spans="1:6">
      <c r="A23" s="94" t="s">
        <v>38</v>
      </c>
      <c r="B23" s="88"/>
      <c r="C23" s="28">
        <v>1.2</v>
      </c>
      <c r="D23" s="35"/>
      <c r="E23" s="36">
        <f t="shared" si="1"/>
        <v>0</v>
      </c>
      <c r="F23" s="37">
        <f t="shared" si="0"/>
        <v>0</v>
      </c>
    </row>
    <row r="24" spans="1:6">
      <c r="A24" s="94" t="s">
        <v>39</v>
      </c>
      <c r="B24" s="88"/>
      <c r="C24" s="28">
        <v>1.2</v>
      </c>
      <c r="D24" s="35"/>
      <c r="E24" s="36">
        <f t="shared" si="1"/>
        <v>0</v>
      </c>
      <c r="F24" s="37">
        <f t="shared" si="0"/>
        <v>0</v>
      </c>
    </row>
    <row r="25" spans="1:6">
      <c r="A25" s="94" t="s">
        <v>124</v>
      </c>
      <c r="B25" s="88"/>
      <c r="C25" s="28">
        <v>1.2</v>
      </c>
      <c r="D25" s="35"/>
      <c r="E25" s="36">
        <f t="shared" si="1"/>
        <v>0</v>
      </c>
      <c r="F25" s="37">
        <f t="shared" si="0"/>
        <v>0</v>
      </c>
    </row>
    <row r="26" spans="1:6">
      <c r="A26" s="94" t="s">
        <v>40</v>
      </c>
      <c r="B26" s="106"/>
      <c r="C26" s="28">
        <v>1.2</v>
      </c>
      <c r="D26" s="35"/>
      <c r="E26" s="36">
        <f t="shared" si="1"/>
        <v>0</v>
      </c>
      <c r="F26" s="37">
        <f t="shared" si="0"/>
        <v>0</v>
      </c>
    </row>
    <row r="27" spans="1:6">
      <c r="A27" s="94" t="s">
        <v>125</v>
      </c>
      <c r="B27" s="106"/>
      <c r="C27" s="28">
        <v>1.2</v>
      </c>
      <c r="D27" s="35"/>
      <c r="E27" s="36">
        <f t="shared" si="1"/>
        <v>0</v>
      </c>
      <c r="F27" s="37">
        <f t="shared" si="0"/>
        <v>0</v>
      </c>
    </row>
    <row r="28" spans="1:6">
      <c r="A28" s="94" t="s">
        <v>41</v>
      </c>
      <c r="B28" s="106"/>
      <c r="C28" s="28">
        <v>1.2</v>
      </c>
      <c r="D28" s="35"/>
      <c r="E28" s="36">
        <f t="shared" si="1"/>
        <v>0</v>
      </c>
      <c r="F28" s="37">
        <f t="shared" si="0"/>
        <v>0</v>
      </c>
    </row>
    <row r="29" spans="1:6">
      <c r="A29" s="94" t="s">
        <v>42</v>
      </c>
      <c r="B29" s="106"/>
      <c r="C29" s="28">
        <v>1.2</v>
      </c>
      <c r="D29" s="35"/>
      <c r="E29" s="36">
        <f t="shared" si="1"/>
        <v>0</v>
      </c>
      <c r="F29" s="37">
        <f t="shared" si="0"/>
        <v>0</v>
      </c>
    </row>
    <row r="30" spans="1:6">
      <c r="A30" s="94" t="s">
        <v>43</v>
      </c>
      <c r="B30" s="106"/>
      <c r="C30" s="28">
        <v>1.2</v>
      </c>
      <c r="D30" s="35"/>
      <c r="E30" s="36">
        <f t="shared" si="1"/>
        <v>0</v>
      </c>
      <c r="F30" s="37">
        <f t="shared" si="0"/>
        <v>0</v>
      </c>
    </row>
    <row r="31" spans="1:6">
      <c r="A31" s="94" t="s">
        <v>44</v>
      </c>
      <c r="B31" s="106"/>
      <c r="C31" s="28">
        <v>1.2</v>
      </c>
      <c r="D31" s="35"/>
      <c r="E31" s="36">
        <f t="shared" si="1"/>
        <v>0</v>
      </c>
      <c r="F31" s="37">
        <f t="shared" si="0"/>
        <v>0</v>
      </c>
    </row>
    <row r="32" spans="1:6">
      <c r="A32" s="94" t="s">
        <v>45</v>
      </c>
      <c r="B32" s="106"/>
      <c r="C32" s="28">
        <v>1.2</v>
      </c>
      <c r="D32" s="35"/>
      <c r="E32" s="36">
        <f t="shared" si="1"/>
        <v>0</v>
      </c>
      <c r="F32" s="37">
        <f t="shared" si="0"/>
        <v>0</v>
      </c>
    </row>
    <row r="33" spans="1:6">
      <c r="A33" s="94" t="s">
        <v>46</v>
      </c>
      <c r="B33" s="106"/>
      <c r="C33" s="28">
        <v>1.2</v>
      </c>
      <c r="D33" s="35"/>
      <c r="E33" s="36">
        <f t="shared" si="1"/>
        <v>0</v>
      </c>
      <c r="F33" s="37">
        <f t="shared" si="0"/>
        <v>0</v>
      </c>
    </row>
    <row r="34" spans="1:6">
      <c r="A34" s="94" t="s">
        <v>47</v>
      </c>
      <c r="B34" s="106"/>
      <c r="C34" s="28">
        <v>1.2</v>
      </c>
      <c r="D34" s="35"/>
      <c r="E34" s="36">
        <f t="shared" si="1"/>
        <v>0</v>
      </c>
      <c r="F34" s="37">
        <f t="shared" si="0"/>
        <v>0</v>
      </c>
    </row>
    <row r="35" spans="1:6">
      <c r="A35" s="94" t="s">
        <v>48</v>
      </c>
      <c r="B35" s="106"/>
      <c r="C35" s="28">
        <v>1.2</v>
      </c>
      <c r="D35" s="35"/>
      <c r="E35" s="36">
        <f t="shared" si="1"/>
        <v>0</v>
      </c>
      <c r="F35" s="37">
        <f t="shared" si="0"/>
        <v>0</v>
      </c>
    </row>
    <row r="36" spans="1:6">
      <c r="A36" s="94" t="s">
        <v>49</v>
      </c>
      <c r="B36" s="106"/>
      <c r="C36" s="28">
        <v>1.2</v>
      </c>
      <c r="D36" s="35"/>
      <c r="E36" s="36">
        <f t="shared" si="1"/>
        <v>0</v>
      </c>
      <c r="F36" s="37">
        <f t="shared" si="0"/>
        <v>0</v>
      </c>
    </row>
    <row r="37" spans="1:6">
      <c r="A37" s="94" t="s">
        <v>50</v>
      </c>
      <c r="B37" s="106"/>
      <c r="C37" s="28">
        <v>1.2</v>
      </c>
      <c r="D37" s="35"/>
      <c r="E37" s="36">
        <f t="shared" si="1"/>
        <v>0</v>
      </c>
      <c r="F37" s="37">
        <f t="shared" si="0"/>
        <v>0</v>
      </c>
    </row>
    <row r="38" spans="1:6">
      <c r="A38" s="94" t="s">
        <v>51</v>
      </c>
      <c r="B38" s="106"/>
      <c r="C38" s="28">
        <v>1.2</v>
      </c>
      <c r="D38" s="35"/>
      <c r="E38" s="36">
        <f t="shared" si="1"/>
        <v>0</v>
      </c>
      <c r="F38" s="37">
        <f t="shared" si="0"/>
        <v>0</v>
      </c>
    </row>
    <row r="39" spans="1:6">
      <c r="A39" s="94" t="s">
        <v>52</v>
      </c>
      <c r="B39" s="106"/>
      <c r="C39" s="28">
        <v>1.2</v>
      </c>
      <c r="D39" s="35"/>
      <c r="E39" s="36">
        <f t="shared" si="1"/>
        <v>0</v>
      </c>
      <c r="F39" s="37">
        <f t="shared" si="0"/>
        <v>0</v>
      </c>
    </row>
    <row r="40" spans="1:6">
      <c r="A40" s="94" t="s">
        <v>126</v>
      </c>
      <c r="B40" s="106"/>
      <c r="C40" s="28">
        <v>1.2</v>
      </c>
      <c r="D40" s="35"/>
      <c r="E40" s="36">
        <f t="shared" si="1"/>
        <v>0</v>
      </c>
      <c r="F40" s="37">
        <f t="shared" si="0"/>
        <v>0</v>
      </c>
    </row>
    <row r="41" spans="1:6">
      <c r="A41" s="94" t="s">
        <v>53</v>
      </c>
      <c r="B41" s="106"/>
      <c r="C41" s="28">
        <v>1.2</v>
      </c>
      <c r="D41" s="35"/>
      <c r="E41" s="36">
        <f t="shared" si="1"/>
        <v>0</v>
      </c>
      <c r="F41" s="37">
        <f t="shared" si="0"/>
        <v>0</v>
      </c>
    </row>
    <row r="42" spans="1:6">
      <c r="A42" s="94" t="s">
        <v>127</v>
      </c>
      <c r="B42" s="106"/>
      <c r="C42" s="28">
        <v>1.2</v>
      </c>
      <c r="D42" s="35"/>
      <c r="E42" s="36">
        <f t="shared" si="1"/>
        <v>0</v>
      </c>
      <c r="F42" s="37">
        <f t="shared" si="0"/>
        <v>0</v>
      </c>
    </row>
    <row r="43" spans="1:6">
      <c r="A43" s="94" t="s">
        <v>128</v>
      </c>
      <c r="B43" s="106"/>
      <c r="C43" s="28">
        <v>1.2</v>
      </c>
      <c r="D43" s="35"/>
      <c r="E43" s="36">
        <f t="shared" si="1"/>
        <v>0</v>
      </c>
      <c r="F43" s="37">
        <f t="shared" si="0"/>
        <v>0</v>
      </c>
    </row>
    <row r="44" spans="1:6">
      <c r="A44" s="94" t="s">
        <v>129</v>
      </c>
      <c r="B44" s="106"/>
      <c r="C44" s="28">
        <v>1.2</v>
      </c>
      <c r="D44" s="35"/>
      <c r="E44" s="36">
        <f t="shared" si="1"/>
        <v>0</v>
      </c>
      <c r="F44" s="37">
        <f t="shared" si="0"/>
        <v>0</v>
      </c>
    </row>
    <row r="45" spans="1:6">
      <c r="A45" s="94" t="s">
        <v>54</v>
      </c>
      <c r="B45" s="106"/>
      <c r="C45" s="28">
        <v>1.2</v>
      </c>
      <c r="D45" s="35"/>
      <c r="E45" s="36">
        <f t="shared" si="1"/>
        <v>0</v>
      </c>
      <c r="F45" s="37">
        <f t="shared" si="0"/>
        <v>0</v>
      </c>
    </row>
    <row r="46" spans="1:6">
      <c r="A46" s="94" t="s">
        <v>55</v>
      </c>
      <c r="B46" s="106"/>
      <c r="C46" s="28">
        <v>1.2</v>
      </c>
      <c r="D46" s="35"/>
      <c r="E46" s="36">
        <f t="shared" si="1"/>
        <v>0</v>
      </c>
      <c r="F46" s="37">
        <f t="shared" si="0"/>
        <v>0</v>
      </c>
    </row>
    <row r="47" spans="1:6">
      <c r="A47" s="94" t="s">
        <v>130</v>
      </c>
      <c r="B47" s="106"/>
      <c r="C47" s="28">
        <v>1.2</v>
      </c>
      <c r="D47" s="35"/>
      <c r="E47" s="36">
        <f t="shared" si="1"/>
        <v>0</v>
      </c>
      <c r="F47" s="37">
        <f t="shared" si="0"/>
        <v>0</v>
      </c>
    </row>
    <row r="48" spans="1:6">
      <c r="A48" s="94" t="s">
        <v>56</v>
      </c>
      <c r="B48" s="106"/>
      <c r="C48" s="28">
        <v>1.2</v>
      </c>
      <c r="D48" s="35"/>
      <c r="E48" s="36">
        <f t="shared" si="1"/>
        <v>0</v>
      </c>
      <c r="F48" s="37">
        <f t="shared" si="0"/>
        <v>0</v>
      </c>
    </row>
    <row r="49" spans="1:6">
      <c r="A49" s="94" t="s">
        <v>57</v>
      </c>
      <c r="B49" s="106"/>
      <c r="C49" s="28">
        <v>1.2</v>
      </c>
      <c r="D49" s="35"/>
      <c r="E49" s="36">
        <f t="shared" si="1"/>
        <v>0</v>
      </c>
      <c r="F49" s="37">
        <f t="shared" si="0"/>
        <v>0</v>
      </c>
    </row>
    <row r="50" spans="1:6">
      <c r="A50" s="94" t="s">
        <v>58</v>
      </c>
      <c r="B50" s="106"/>
      <c r="C50" s="28">
        <v>1.2</v>
      </c>
      <c r="D50" s="35"/>
      <c r="E50" s="36">
        <f t="shared" si="1"/>
        <v>0</v>
      </c>
      <c r="F50" s="37">
        <f t="shared" si="0"/>
        <v>0</v>
      </c>
    </row>
    <row r="51" spans="1:6">
      <c r="A51" s="94" t="s">
        <v>59</v>
      </c>
      <c r="B51" s="106"/>
      <c r="C51" s="28">
        <v>1.2</v>
      </c>
      <c r="D51" s="35"/>
      <c r="E51" s="36">
        <f t="shared" si="1"/>
        <v>0</v>
      </c>
      <c r="F51" s="37">
        <f t="shared" si="0"/>
        <v>0</v>
      </c>
    </row>
    <row r="52" spans="1:6">
      <c r="A52" s="94" t="s">
        <v>60</v>
      </c>
      <c r="B52" s="106"/>
      <c r="C52" s="28">
        <v>1.2</v>
      </c>
      <c r="D52" s="35"/>
      <c r="E52" s="36">
        <f t="shared" si="1"/>
        <v>0</v>
      </c>
      <c r="F52" s="37">
        <f t="shared" si="0"/>
        <v>0</v>
      </c>
    </row>
    <row r="53" spans="1:6">
      <c r="A53" s="94" t="s">
        <v>131</v>
      </c>
      <c r="B53" s="106"/>
      <c r="C53" s="28">
        <v>1.2</v>
      </c>
      <c r="D53" s="35"/>
      <c r="E53" s="36">
        <f t="shared" si="1"/>
        <v>0</v>
      </c>
      <c r="F53" s="37">
        <f t="shared" si="0"/>
        <v>0</v>
      </c>
    </row>
    <row r="54" spans="1:6">
      <c r="A54" s="94" t="s">
        <v>61</v>
      </c>
      <c r="B54" s="106"/>
      <c r="C54" s="28">
        <v>1.2</v>
      </c>
      <c r="D54" s="35"/>
      <c r="E54" s="36">
        <f t="shared" si="1"/>
        <v>0</v>
      </c>
      <c r="F54" s="37">
        <f t="shared" si="0"/>
        <v>0</v>
      </c>
    </row>
    <row r="55" spans="1:6">
      <c r="A55" s="94" t="s">
        <v>62</v>
      </c>
      <c r="B55" s="106"/>
      <c r="C55" s="28">
        <v>1.2</v>
      </c>
      <c r="D55" s="35"/>
      <c r="E55" s="36">
        <f t="shared" si="1"/>
        <v>0</v>
      </c>
      <c r="F55" s="37">
        <f t="shared" si="0"/>
        <v>0</v>
      </c>
    </row>
    <row r="56" spans="1:6">
      <c r="A56" s="94" t="s">
        <v>132</v>
      </c>
      <c r="B56" s="106"/>
      <c r="C56" s="28">
        <v>1.2</v>
      </c>
      <c r="D56" s="35"/>
      <c r="E56" s="36">
        <f t="shared" si="1"/>
        <v>0</v>
      </c>
      <c r="F56" s="37">
        <f t="shared" si="0"/>
        <v>0</v>
      </c>
    </row>
    <row r="57" spans="1:6">
      <c r="A57" s="94" t="s">
        <v>133</v>
      </c>
      <c r="B57" s="106"/>
      <c r="C57" s="28">
        <v>1.2</v>
      </c>
      <c r="D57" s="35"/>
      <c r="E57" s="36">
        <f t="shared" si="1"/>
        <v>0</v>
      </c>
      <c r="F57" s="37">
        <f t="shared" si="0"/>
        <v>0</v>
      </c>
    </row>
    <row r="58" spans="1:6">
      <c r="A58" s="94" t="s">
        <v>134</v>
      </c>
      <c r="B58" s="106"/>
      <c r="C58" s="28">
        <v>1.2</v>
      </c>
      <c r="D58" s="35"/>
      <c r="E58" s="36">
        <f t="shared" si="1"/>
        <v>0</v>
      </c>
      <c r="F58" s="37">
        <f t="shared" si="0"/>
        <v>0</v>
      </c>
    </row>
    <row r="59" spans="1:6">
      <c r="A59" s="94" t="s">
        <v>63</v>
      </c>
      <c r="B59" s="106"/>
      <c r="C59" s="28">
        <v>1.2</v>
      </c>
      <c r="D59" s="35"/>
      <c r="E59" s="36">
        <f t="shared" si="1"/>
        <v>0</v>
      </c>
      <c r="F59" s="37">
        <f t="shared" si="0"/>
        <v>0</v>
      </c>
    </row>
    <row r="60" spans="1:6">
      <c r="A60" s="94" t="s">
        <v>135</v>
      </c>
      <c r="B60" s="106"/>
      <c r="C60" s="28">
        <v>1.2</v>
      </c>
      <c r="D60" s="35"/>
      <c r="E60" s="36">
        <f t="shared" si="1"/>
        <v>0</v>
      </c>
      <c r="F60" s="37">
        <f t="shared" si="0"/>
        <v>0</v>
      </c>
    </row>
    <row r="61" spans="1:6">
      <c r="A61" s="94" t="s">
        <v>64</v>
      </c>
      <c r="B61" s="106"/>
      <c r="C61" s="28">
        <v>1.2</v>
      </c>
      <c r="D61" s="35"/>
      <c r="E61" s="36">
        <f t="shared" si="1"/>
        <v>0</v>
      </c>
      <c r="F61" s="37">
        <f t="shared" si="0"/>
        <v>0</v>
      </c>
    </row>
    <row r="62" spans="1:6">
      <c r="A62" s="94" t="s">
        <v>136</v>
      </c>
      <c r="B62" s="106"/>
      <c r="C62" s="28">
        <v>1.2</v>
      </c>
      <c r="D62" s="35"/>
      <c r="E62" s="36">
        <f t="shared" si="1"/>
        <v>0</v>
      </c>
      <c r="F62" s="37">
        <f t="shared" si="0"/>
        <v>0</v>
      </c>
    </row>
    <row r="63" spans="1:6">
      <c r="A63" s="94" t="s">
        <v>65</v>
      </c>
      <c r="B63" s="106"/>
      <c r="C63" s="28">
        <v>1.2</v>
      </c>
      <c r="D63" s="35"/>
      <c r="E63" s="36">
        <f t="shared" si="1"/>
        <v>0</v>
      </c>
      <c r="F63" s="37">
        <f t="shared" si="0"/>
        <v>0</v>
      </c>
    </row>
    <row r="64" spans="1:6">
      <c r="A64" s="94" t="s">
        <v>66</v>
      </c>
      <c r="B64" s="106"/>
      <c r="C64" s="28">
        <v>1.2</v>
      </c>
      <c r="D64" s="35"/>
      <c r="E64" s="36">
        <f t="shared" si="1"/>
        <v>0</v>
      </c>
      <c r="F64" s="37">
        <f t="shared" si="0"/>
        <v>0</v>
      </c>
    </row>
    <row r="65" spans="1:6">
      <c r="A65" s="94" t="s">
        <v>67</v>
      </c>
      <c r="B65" s="106"/>
      <c r="C65" s="28">
        <v>1.2</v>
      </c>
      <c r="D65" s="35"/>
      <c r="E65" s="36">
        <f t="shared" si="1"/>
        <v>0</v>
      </c>
      <c r="F65" s="37">
        <f t="shared" si="0"/>
        <v>0</v>
      </c>
    </row>
    <row r="66" spans="1:6">
      <c r="A66" s="94" t="s">
        <v>137</v>
      </c>
      <c r="B66" s="106"/>
      <c r="C66" s="28">
        <v>1.2</v>
      </c>
      <c r="D66" s="35"/>
      <c r="E66" s="36">
        <f t="shared" si="1"/>
        <v>0</v>
      </c>
      <c r="F66" s="37">
        <f t="shared" si="0"/>
        <v>0</v>
      </c>
    </row>
    <row r="67" spans="1:6">
      <c r="A67" s="94" t="s">
        <v>138</v>
      </c>
      <c r="B67" s="106"/>
      <c r="C67" s="28">
        <v>1.2</v>
      </c>
      <c r="D67" s="35"/>
      <c r="E67" s="36">
        <f t="shared" si="1"/>
        <v>0</v>
      </c>
      <c r="F67" s="37">
        <f t="shared" ref="F67:F80" si="2">C67*E67</f>
        <v>0</v>
      </c>
    </row>
    <row r="68" spans="1:6">
      <c r="A68" s="94" t="s">
        <v>139</v>
      </c>
      <c r="B68" s="106"/>
      <c r="C68" s="28">
        <v>1.2</v>
      </c>
      <c r="D68" s="35"/>
      <c r="E68" s="36">
        <f t="shared" ref="E68:E80" si="3">D68*(1+$B$4)</f>
        <v>0</v>
      </c>
      <c r="F68" s="37">
        <f t="shared" si="2"/>
        <v>0</v>
      </c>
    </row>
    <row r="69" spans="1:6">
      <c r="A69" s="94" t="s">
        <v>140</v>
      </c>
      <c r="B69" s="106"/>
      <c r="C69" s="28">
        <v>1.2</v>
      </c>
      <c r="D69" s="35"/>
      <c r="E69" s="36">
        <f t="shared" si="3"/>
        <v>0</v>
      </c>
      <c r="F69" s="37">
        <f t="shared" si="2"/>
        <v>0</v>
      </c>
    </row>
    <row r="70" spans="1:6">
      <c r="A70" s="94" t="s">
        <v>141</v>
      </c>
      <c r="B70" s="106"/>
      <c r="C70" s="28">
        <v>1.2</v>
      </c>
      <c r="D70" s="35"/>
      <c r="E70" s="36">
        <f t="shared" si="3"/>
        <v>0</v>
      </c>
      <c r="F70" s="37">
        <f t="shared" si="2"/>
        <v>0</v>
      </c>
    </row>
    <row r="71" spans="1:6">
      <c r="A71" s="94" t="s">
        <v>68</v>
      </c>
      <c r="B71" s="106"/>
      <c r="C71" s="28">
        <v>1.2</v>
      </c>
      <c r="D71" s="35"/>
      <c r="E71" s="36">
        <f t="shared" si="3"/>
        <v>0</v>
      </c>
      <c r="F71" s="37">
        <f t="shared" si="2"/>
        <v>0</v>
      </c>
    </row>
    <row r="72" spans="1:6">
      <c r="A72" s="94" t="s">
        <v>142</v>
      </c>
      <c r="B72" s="106"/>
      <c r="C72" s="28">
        <v>1.2</v>
      </c>
      <c r="D72" s="35"/>
      <c r="E72" s="36">
        <f t="shared" si="3"/>
        <v>0</v>
      </c>
      <c r="F72" s="37">
        <f t="shared" si="2"/>
        <v>0</v>
      </c>
    </row>
    <row r="73" spans="1:6">
      <c r="A73" s="94" t="s">
        <v>143</v>
      </c>
      <c r="B73" s="106"/>
      <c r="C73" s="28">
        <v>1.2</v>
      </c>
      <c r="D73" s="35"/>
      <c r="E73" s="36">
        <f t="shared" si="3"/>
        <v>0</v>
      </c>
      <c r="F73" s="37">
        <f t="shared" si="2"/>
        <v>0</v>
      </c>
    </row>
    <row r="74" spans="1:6">
      <c r="A74" s="94" t="s">
        <v>144</v>
      </c>
      <c r="B74" s="106"/>
      <c r="C74" s="28">
        <v>1.2</v>
      </c>
      <c r="D74" s="35"/>
      <c r="E74" s="36">
        <f t="shared" si="3"/>
        <v>0</v>
      </c>
      <c r="F74" s="37">
        <f t="shared" si="2"/>
        <v>0</v>
      </c>
    </row>
    <row r="75" spans="1:6">
      <c r="A75" s="94" t="s">
        <v>145</v>
      </c>
      <c r="B75" s="106"/>
      <c r="C75" s="28">
        <v>1.2</v>
      </c>
      <c r="D75" s="35"/>
      <c r="E75" s="36">
        <f t="shared" si="3"/>
        <v>0</v>
      </c>
      <c r="F75" s="37">
        <f t="shared" si="2"/>
        <v>0</v>
      </c>
    </row>
    <row r="76" spans="1:6">
      <c r="A76" s="94" t="s">
        <v>69</v>
      </c>
      <c r="B76" s="106"/>
      <c r="C76" s="28">
        <v>1.2</v>
      </c>
      <c r="D76" s="35"/>
      <c r="E76" s="36">
        <f t="shared" si="3"/>
        <v>0</v>
      </c>
      <c r="F76" s="37">
        <f t="shared" si="2"/>
        <v>0</v>
      </c>
    </row>
    <row r="77" spans="1:6">
      <c r="A77" s="94" t="s">
        <v>146</v>
      </c>
      <c r="B77" s="106"/>
      <c r="C77" s="28">
        <v>1.2</v>
      </c>
      <c r="D77" s="35"/>
      <c r="E77" s="36">
        <f t="shared" si="3"/>
        <v>0</v>
      </c>
      <c r="F77" s="37">
        <f t="shared" si="2"/>
        <v>0</v>
      </c>
    </row>
    <row r="78" spans="1:6">
      <c r="A78" s="94" t="s">
        <v>70</v>
      </c>
      <c r="B78" s="106"/>
      <c r="C78" s="28">
        <v>1.2</v>
      </c>
      <c r="D78" s="35"/>
      <c r="E78" s="36">
        <f t="shared" si="3"/>
        <v>0</v>
      </c>
      <c r="F78" s="37">
        <f t="shared" si="2"/>
        <v>0</v>
      </c>
    </row>
    <row r="79" spans="1:6">
      <c r="A79" s="94" t="s">
        <v>147</v>
      </c>
      <c r="B79" s="106"/>
      <c r="C79" s="28">
        <v>1.2</v>
      </c>
      <c r="D79" s="35"/>
      <c r="E79" s="36">
        <f t="shared" si="3"/>
        <v>0</v>
      </c>
      <c r="F79" s="37">
        <f t="shared" si="2"/>
        <v>0</v>
      </c>
    </row>
    <row r="80" spans="1:6">
      <c r="A80" s="94" t="s">
        <v>71</v>
      </c>
      <c r="B80" s="106"/>
      <c r="C80" s="28">
        <v>1.2</v>
      </c>
      <c r="D80" s="35"/>
      <c r="E80" s="36">
        <f t="shared" si="3"/>
        <v>0</v>
      </c>
      <c r="F80" s="37">
        <f t="shared" si="2"/>
        <v>0</v>
      </c>
    </row>
    <row r="81" spans="1:6">
      <c r="A81" s="94" t="s">
        <v>148</v>
      </c>
      <c r="B81" s="106"/>
      <c r="C81" s="28">
        <v>1.2</v>
      </c>
      <c r="D81" s="35"/>
      <c r="E81" s="36">
        <f t="shared" ref="E81:E117" si="4">D81*(1+$B$4)</f>
        <v>0</v>
      </c>
      <c r="F81" s="37">
        <f t="shared" ref="F81:F117" si="5">C81*E81</f>
        <v>0</v>
      </c>
    </row>
    <row r="82" spans="1:6">
      <c r="A82" s="94" t="s">
        <v>72</v>
      </c>
      <c r="B82" s="106"/>
      <c r="C82" s="28">
        <v>1.2</v>
      </c>
      <c r="D82" s="35"/>
      <c r="E82" s="36">
        <f t="shared" si="4"/>
        <v>0</v>
      </c>
      <c r="F82" s="37">
        <f t="shared" si="5"/>
        <v>0</v>
      </c>
    </row>
    <row r="83" spans="1:6">
      <c r="A83" s="94" t="s">
        <v>73</v>
      </c>
      <c r="B83" s="106"/>
      <c r="C83" s="28">
        <v>1.2</v>
      </c>
      <c r="D83" s="35"/>
      <c r="E83" s="36">
        <f t="shared" si="4"/>
        <v>0</v>
      </c>
      <c r="F83" s="37">
        <f t="shared" si="5"/>
        <v>0</v>
      </c>
    </row>
    <row r="84" spans="1:6">
      <c r="A84" s="94" t="s">
        <v>74</v>
      </c>
      <c r="B84" s="106"/>
      <c r="C84" s="28">
        <v>1.2</v>
      </c>
      <c r="D84" s="35"/>
      <c r="E84" s="36">
        <f t="shared" si="4"/>
        <v>0</v>
      </c>
      <c r="F84" s="37">
        <f t="shared" si="5"/>
        <v>0</v>
      </c>
    </row>
    <row r="85" spans="1:6">
      <c r="A85" s="94" t="s">
        <v>149</v>
      </c>
      <c r="B85" s="106"/>
      <c r="C85" s="28">
        <v>1.2</v>
      </c>
      <c r="D85" s="35"/>
      <c r="E85" s="36">
        <f t="shared" si="4"/>
        <v>0</v>
      </c>
      <c r="F85" s="37">
        <f t="shared" si="5"/>
        <v>0</v>
      </c>
    </row>
    <row r="86" spans="1:6">
      <c r="A86" s="94" t="s">
        <v>75</v>
      </c>
      <c r="B86" s="106"/>
      <c r="C86" s="28">
        <v>1.2</v>
      </c>
      <c r="D86" s="35"/>
      <c r="E86" s="36">
        <f t="shared" si="4"/>
        <v>0</v>
      </c>
      <c r="F86" s="37">
        <f t="shared" si="5"/>
        <v>0</v>
      </c>
    </row>
    <row r="87" spans="1:6">
      <c r="A87" s="94" t="s">
        <v>150</v>
      </c>
      <c r="B87" s="106"/>
      <c r="C87" s="28">
        <v>1.2</v>
      </c>
      <c r="D87" s="35"/>
      <c r="E87" s="36">
        <f t="shared" si="4"/>
        <v>0</v>
      </c>
      <c r="F87" s="37">
        <f t="shared" si="5"/>
        <v>0</v>
      </c>
    </row>
    <row r="88" spans="1:6">
      <c r="A88" s="94" t="s">
        <v>76</v>
      </c>
      <c r="B88" s="106"/>
      <c r="C88" s="28">
        <v>1.2</v>
      </c>
      <c r="D88" s="35"/>
      <c r="E88" s="36">
        <f t="shared" si="4"/>
        <v>0</v>
      </c>
      <c r="F88" s="37">
        <f t="shared" si="5"/>
        <v>0</v>
      </c>
    </row>
    <row r="89" spans="1:6">
      <c r="A89" s="94" t="s">
        <v>77</v>
      </c>
      <c r="B89" s="106"/>
      <c r="C89" s="28">
        <v>1.2</v>
      </c>
      <c r="D89" s="35"/>
      <c r="E89" s="36">
        <f t="shared" si="4"/>
        <v>0</v>
      </c>
      <c r="F89" s="37">
        <f t="shared" si="5"/>
        <v>0</v>
      </c>
    </row>
    <row r="90" spans="1:6">
      <c r="A90" s="94" t="s">
        <v>78</v>
      </c>
      <c r="B90" s="106"/>
      <c r="C90" s="28">
        <v>1.2</v>
      </c>
      <c r="D90" s="35"/>
      <c r="E90" s="36">
        <f t="shared" si="4"/>
        <v>0</v>
      </c>
      <c r="F90" s="37">
        <f t="shared" si="5"/>
        <v>0</v>
      </c>
    </row>
    <row r="91" spans="1:6">
      <c r="A91" s="94" t="s">
        <v>151</v>
      </c>
      <c r="B91" s="106"/>
      <c r="C91" s="28">
        <v>1.2</v>
      </c>
      <c r="D91" s="35"/>
      <c r="E91" s="36">
        <f t="shared" si="4"/>
        <v>0</v>
      </c>
      <c r="F91" s="37">
        <f t="shared" si="5"/>
        <v>0</v>
      </c>
    </row>
    <row r="92" spans="1:6">
      <c r="A92" s="94" t="s">
        <v>79</v>
      </c>
      <c r="B92" s="106"/>
      <c r="C92" s="28">
        <v>1.2</v>
      </c>
      <c r="D92" s="35"/>
      <c r="E92" s="36">
        <f t="shared" si="4"/>
        <v>0</v>
      </c>
      <c r="F92" s="37">
        <f t="shared" si="5"/>
        <v>0</v>
      </c>
    </row>
    <row r="93" spans="1:6">
      <c r="A93" s="94" t="s">
        <v>152</v>
      </c>
      <c r="B93" s="106"/>
      <c r="C93" s="28">
        <v>1.2</v>
      </c>
      <c r="D93" s="35"/>
      <c r="E93" s="36">
        <f t="shared" si="4"/>
        <v>0</v>
      </c>
      <c r="F93" s="37">
        <f t="shared" si="5"/>
        <v>0</v>
      </c>
    </row>
    <row r="94" spans="1:6">
      <c r="A94" s="94" t="s">
        <v>80</v>
      </c>
      <c r="B94" s="106"/>
      <c r="C94" s="28">
        <v>1.2</v>
      </c>
      <c r="D94" s="35"/>
      <c r="E94" s="36">
        <f t="shared" si="4"/>
        <v>0</v>
      </c>
      <c r="F94" s="37">
        <f t="shared" si="5"/>
        <v>0</v>
      </c>
    </row>
    <row r="95" spans="1:6">
      <c r="A95" s="94" t="s">
        <v>153</v>
      </c>
      <c r="B95" s="106"/>
      <c r="C95" s="28">
        <v>1.2</v>
      </c>
      <c r="D95" s="35"/>
      <c r="E95" s="36">
        <f t="shared" si="4"/>
        <v>0</v>
      </c>
      <c r="F95" s="37">
        <f t="shared" si="5"/>
        <v>0</v>
      </c>
    </row>
    <row r="96" spans="1:6">
      <c r="A96" s="94" t="s">
        <v>81</v>
      </c>
      <c r="B96" s="106"/>
      <c r="C96" s="28">
        <v>1.2</v>
      </c>
      <c r="D96" s="35"/>
      <c r="E96" s="36">
        <f t="shared" si="4"/>
        <v>0</v>
      </c>
      <c r="F96" s="37">
        <f t="shared" si="5"/>
        <v>0</v>
      </c>
    </row>
    <row r="97" spans="1:6">
      <c r="A97" s="94" t="s">
        <v>154</v>
      </c>
      <c r="B97" s="106"/>
      <c r="C97" s="28">
        <v>1.2</v>
      </c>
      <c r="D97" s="35"/>
      <c r="E97" s="36">
        <f t="shared" si="4"/>
        <v>0</v>
      </c>
      <c r="F97" s="37">
        <f t="shared" si="5"/>
        <v>0</v>
      </c>
    </row>
    <row r="98" spans="1:6">
      <c r="A98" s="94" t="s">
        <v>82</v>
      </c>
      <c r="B98" s="106"/>
      <c r="C98" s="28">
        <v>1.2</v>
      </c>
      <c r="D98" s="35"/>
      <c r="E98" s="36">
        <f t="shared" si="4"/>
        <v>0</v>
      </c>
      <c r="F98" s="37">
        <f t="shared" si="5"/>
        <v>0</v>
      </c>
    </row>
    <row r="99" spans="1:6">
      <c r="A99" s="94" t="s">
        <v>83</v>
      </c>
      <c r="B99" s="106"/>
      <c r="C99" s="28">
        <v>1.2</v>
      </c>
      <c r="D99" s="35"/>
      <c r="E99" s="36">
        <f t="shared" si="4"/>
        <v>0</v>
      </c>
      <c r="F99" s="37">
        <f t="shared" si="5"/>
        <v>0</v>
      </c>
    </row>
    <row r="100" spans="1:6">
      <c r="A100" s="94" t="s">
        <v>155</v>
      </c>
      <c r="B100" s="106"/>
      <c r="C100" s="28">
        <v>1.2</v>
      </c>
      <c r="D100" s="35"/>
      <c r="E100" s="36">
        <f t="shared" si="4"/>
        <v>0</v>
      </c>
      <c r="F100" s="37">
        <f t="shared" si="5"/>
        <v>0</v>
      </c>
    </row>
    <row r="101" spans="1:6">
      <c r="A101" s="94" t="s">
        <v>84</v>
      </c>
      <c r="B101" s="106"/>
      <c r="C101" s="28">
        <v>1.2</v>
      </c>
      <c r="D101" s="35"/>
      <c r="E101" s="36">
        <f t="shared" si="4"/>
        <v>0</v>
      </c>
      <c r="F101" s="37">
        <f t="shared" si="5"/>
        <v>0</v>
      </c>
    </row>
    <row r="102" spans="1:6">
      <c r="A102" s="94" t="s">
        <v>85</v>
      </c>
      <c r="B102" s="106"/>
      <c r="C102" s="28">
        <v>1.2</v>
      </c>
      <c r="D102" s="35"/>
      <c r="E102" s="36">
        <f t="shared" si="4"/>
        <v>0</v>
      </c>
      <c r="F102" s="37">
        <f t="shared" si="5"/>
        <v>0</v>
      </c>
    </row>
    <row r="103" spans="1:6">
      <c r="A103" s="94" t="s">
        <v>86</v>
      </c>
      <c r="B103" s="106"/>
      <c r="C103" s="28">
        <v>1.2</v>
      </c>
      <c r="D103" s="35"/>
      <c r="E103" s="36">
        <f t="shared" si="4"/>
        <v>0</v>
      </c>
      <c r="F103" s="37">
        <f t="shared" si="5"/>
        <v>0</v>
      </c>
    </row>
    <row r="104" spans="1:6">
      <c r="A104" s="94" t="s">
        <v>156</v>
      </c>
      <c r="B104" s="106"/>
      <c r="C104" s="28">
        <v>1.2</v>
      </c>
      <c r="D104" s="35"/>
      <c r="E104" s="36">
        <f t="shared" si="4"/>
        <v>0</v>
      </c>
      <c r="F104" s="37">
        <f t="shared" si="5"/>
        <v>0</v>
      </c>
    </row>
    <row r="105" spans="1:6">
      <c r="A105" s="94" t="s">
        <v>87</v>
      </c>
      <c r="B105" s="106"/>
      <c r="C105" s="28">
        <v>1.2</v>
      </c>
      <c r="D105" s="35"/>
      <c r="E105" s="36">
        <f t="shared" si="4"/>
        <v>0</v>
      </c>
      <c r="F105" s="37">
        <f t="shared" si="5"/>
        <v>0</v>
      </c>
    </row>
    <row r="106" spans="1:6">
      <c r="A106" s="94" t="s">
        <v>88</v>
      </c>
      <c r="B106" s="106"/>
      <c r="C106" s="28">
        <v>1.2</v>
      </c>
      <c r="D106" s="35"/>
      <c r="E106" s="36">
        <f t="shared" si="4"/>
        <v>0</v>
      </c>
      <c r="F106" s="37">
        <f t="shared" si="5"/>
        <v>0</v>
      </c>
    </row>
    <row r="107" spans="1:6">
      <c r="A107" s="94" t="s">
        <v>89</v>
      </c>
      <c r="B107" s="106"/>
      <c r="C107" s="28">
        <v>1.2</v>
      </c>
      <c r="D107" s="35"/>
      <c r="E107" s="36">
        <f t="shared" si="4"/>
        <v>0</v>
      </c>
      <c r="F107" s="37">
        <f t="shared" si="5"/>
        <v>0</v>
      </c>
    </row>
    <row r="108" spans="1:6">
      <c r="A108" s="94" t="s">
        <v>157</v>
      </c>
      <c r="B108" s="106"/>
      <c r="C108" s="28">
        <v>1.2</v>
      </c>
      <c r="D108" s="35"/>
      <c r="E108" s="36">
        <f t="shared" si="4"/>
        <v>0</v>
      </c>
      <c r="F108" s="37">
        <f t="shared" si="5"/>
        <v>0</v>
      </c>
    </row>
    <row r="109" spans="1:6">
      <c r="A109" s="94" t="s">
        <v>90</v>
      </c>
      <c r="B109" s="106"/>
      <c r="C109" s="28">
        <v>1.2</v>
      </c>
      <c r="D109" s="35"/>
      <c r="E109" s="36">
        <f t="shared" si="4"/>
        <v>0</v>
      </c>
      <c r="F109" s="37">
        <f t="shared" si="5"/>
        <v>0</v>
      </c>
    </row>
    <row r="110" spans="1:6">
      <c r="A110" s="94" t="s">
        <v>91</v>
      </c>
      <c r="B110" s="106"/>
      <c r="C110" s="28">
        <v>1.2</v>
      </c>
      <c r="D110" s="35"/>
      <c r="E110" s="36">
        <f t="shared" si="4"/>
        <v>0</v>
      </c>
      <c r="F110" s="37">
        <f t="shared" si="5"/>
        <v>0</v>
      </c>
    </row>
    <row r="111" spans="1:6">
      <c r="A111" s="94" t="s">
        <v>92</v>
      </c>
      <c r="B111" s="106"/>
      <c r="C111" s="28">
        <v>1.2</v>
      </c>
      <c r="D111" s="35"/>
      <c r="E111" s="36">
        <f t="shared" si="4"/>
        <v>0</v>
      </c>
      <c r="F111" s="37">
        <f t="shared" si="5"/>
        <v>0</v>
      </c>
    </row>
    <row r="112" spans="1:6">
      <c r="A112" s="94" t="s">
        <v>93</v>
      </c>
      <c r="B112" s="106"/>
      <c r="C112" s="28">
        <v>1.2</v>
      </c>
      <c r="D112" s="35"/>
      <c r="E112" s="36">
        <f t="shared" si="4"/>
        <v>0</v>
      </c>
      <c r="F112" s="37">
        <f t="shared" si="5"/>
        <v>0</v>
      </c>
    </row>
    <row r="113" spans="1:6">
      <c r="A113" s="94" t="s">
        <v>94</v>
      </c>
      <c r="B113" s="106"/>
      <c r="C113" s="28">
        <v>1.2</v>
      </c>
      <c r="D113" s="35"/>
      <c r="E113" s="36">
        <f t="shared" si="4"/>
        <v>0</v>
      </c>
      <c r="F113" s="37">
        <f t="shared" si="5"/>
        <v>0</v>
      </c>
    </row>
    <row r="114" spans="1:6">
      <c r="A114" s="94" t="s">
        <v>158</v>
      </c>
      <c r="B114" s="106"/>
      <c r="C114" s="28">
        <v>1.2</v>
      </c>
      <c r="D114" s="35"/>
      <c r="E114" s="36">
        <f t="shared" si="4"/>
        <v>0</v>
      </c>
      <c r="F114" s="37">
        <f t="shared" si="5"/>
        <v>0</v>
      </c>
    </row>
    <row r="115" spans="1:6">
      <c r="A115" s="94" t="s">
        <v>95</v>
      </c>
      <c r="B115" s="106"/>
      <c r="C115" s="28">
        <v>1.2</v>
      </c>
      <c r="D115" s="35"/>
      <c r="E115" s="36">
        <f t="shared" si="4"/>
        <v>0</v>
      </c>
      <c r="F115" s="37">
        <f t="shared" si="5"/>
        <v>0</v>
      </c>
    </row>
    <row r="116" spans="1:6">
      <c r="A116" s="94" t="s">
        <v>96</v>
      </c>
      <c r="B116" s="106"/>
      <c r="C116" s="28">
        <v>1.2</v>
      </c>
      <c r="D116" s="35"/>
      <c r="E116" s="36">
        <f t="shared" si="4"/>
        <v>0</v>
      </c>
      <c r="F116" s="37">
        <f t="shared" si="5"/>
        <v>0</v>
      </c>
    </row>
    <row r="117" spans="1:6" ht="15" thickBot="1">
      <c r="A117" s="95" t="s">
        <v>159</v>
      </c>
      <c r="B117" s="107"/>
      <c r="C117" s="38">
        <v>1.2</v>
      </c>
      <c r="D117" s="39"/>
      <c r="E117" s="40">
        <f t="shared" si="4"/>
        <v>0</v>
      </c>
      <c r="F117" s="41">
        <f t="shared" si="5"/>
        <v>0</v>
      </c>
    </row>
    <row r="118" spans="1:6" ht="15" thickBot="1">
      <c r="C118" s="18"/>
      <c r="D118" s="18"/>
      <c r="E118" s="18"/>
      <c r="F118" s="42"/>
    </row>
    <row r="119" spans="1:6" ht="18.5">
      <c r="C119" s="18"/>
      <c r="D119" s="18"/>
      <c r="E119" s="18"/>
      <c r="F119" s="43" t="s">
        <v>5</v>
      </c>
    </row>
    <row r="120" spans="1:6" ht="19" thickBot="1">
      <c r="C120" s="18"/>
      <c r="D120" s="18"/>
      <c r="E120" s="18"/>
      <c r="F120" s="44">
        <f>SUM(F3:F117)</f>
        <v>0</v>
      </c>
    </row>
  </sheetData>
  <sheetProtection algorithmName="SHA-512" hashValue="/R+dSZBiigWqN+fXW1Vn3s8LliyQTtbxhc5XLE9FDxl2mp0jI9OGHWK5DAlM6/FpWv7T5ghVt/lsnv4eRMnmQg==" saltValue="oekjnDBgzmPjmHiWBH2kmw==" spinCount="100000" sheet="1" objects="1" scenarios="1"/>
  <mergeCells count="3">
    <mergeCell ref="F1:F2"/>
    <mergeCell ref="C2:E2"/>
    <mergeCell ref="B26:B1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5"/>
  <sheetViews>
    <sheetView tabSelected="1" topLeftCell="A7" zoomScale="70" zoomScaleNormal="70" workbookViewId="0">
      <selection activeCell="B33" sqref="B33"/>
    </sheetView>
  </sheetViews>
  <sheetFormatPr defaultRowHeight="14.5"/>
  <cols>
    <col min="1" max="1" width="26" customWidth="1"/>
    <col min="2" max="2" width="15.54296875" customWidth="1"/>
    <col min="5" max="5" width="94.81640625" customWidth="1"/>
    <col min="6" max="6" width="20.54296875" customWidth="1"/>
  </cols>
  <sheetData>
    <row r="1" spans="1:6" ht="15.5">
      <c r="A1" s="45" t="s">
        <v>0</v>
      </c>
      <c r="B1" s="18"/>
      <c r="C1" s="18"/>
      <c r="D1" s="18"/>
      <c r="E1" s="18"/>
      <c r="F1" s="18"/>
    </row>
    <row r="2" spans="1:6" ht="15" thickBot="1">
      <c r="A2" s="18"/>
      <c r="B2" s="18"/>
      <c r="C2" s="18"/>
      <c r="D2" s="18"/>
      <c r="E2" s="18"/>
      <c r="F2" s="18"/>
    </row>
    <row r="3" spans="1:6" ht="15.5">
      <c r="A3" s="5" t="s">
        <v>7</v>
      </c>
      <c r="B3" s="46">
        <f>[1]NAZIONALE!F2</f>
        <v>0</v>
      </c>
      <c r="C3" s="18"/>
      <c r="D3" s="18"/>
      <c r="E3" s="18"/>
      <c r="F3" s="18"/>
    </row>
    <row r="4" spans="1:6" ht="15.5">
      <c r="A4" s="10" t="s">
        <v>8</v>
      </c>
      <c r="B4" s="47">
        <f>[1]NAZIONALE!F3</f>
        <v>0</v>
      </c>
      <c r="C4" s="18"/>
      <c r="D4" s="18"/>
      <c r="E4" s="18"/>
      <c r="F4" s="18"/>
    </row>
    <row r="5" spans="1:6" ht="15.5">
      <c r="A5" s="10" t="s">
        <v>9</v>
      </c>
      <c r="B5" s="47">
        <f>[1]NAZIONALE!F4</f>
        <v>0</v>
      </c>
      <c r="C5" s="18"/>
      <c r="D5" s="18"/>
      <c r="E5" s="18"/>
      <c r="F5" s="18"/>
    </row>
    <row r="6" spans="1:6" ht="15.5">
      <c r="A6" s="10" t="s">
        <v>10</v>
      </c>
      <c r="B6" s="47">
        <f>[1]NAZIONALE!F5</f>
        <v>0</v>
      </c>
      <c r="C6" s="18"/>
      <c r="D6" s="18"/>
      <c r="E6" s="18"/>
      <c r="F6" s="18"/>
    </row>
    <row r="7" spans="1:6" ht="15.5">
      <c r="A7" s="10" t="s">
        <v>11</v>
      </c>
      <c r="B7" s="47">
        <f>[1]NAZIONALE!F6</f>
        <v>0</v>
      </c>
      <c r="C7" s="18"/>
      <c r="D7" s="18"/>
      <c r="E7" s="18"/>
      <c r="F7" s="18"/>
    </row>
    <row r="8" spans="1:6" ht="15.5">
      <c r="A8" s="10" t="s">
        <v>12</v>
      </c>
      <c r="B8" s="47">
        <f>[1]NAZIONALE!F7</f>
        <v>0</v>
      </c>
      <c r="C8" s="18"/>
      <c r="D8" s="18"/>
      <c r="E8" s="18"/>
      <c r="F8" s="18"/>
    </row>
    <row r="9" spans="1:6" ht="15.5">
      <c r="A9" s="10" t="s">
        <v>13</v>
      </c>
      <c r="B9" s="47">
        <f>[1]NAZIONALE!F8</f>
        <v>0</v>
      </c>
      <c r="C9" s="18"/>
      <c r="D9" s="18"/>
      <c r="E9" s="18"/>
      <c r="F9" s="18"/>
    </row>
    <row r="10" spans="1:6" ht="15.5">
      <c r="A10" s="10" t="s">
        <v>14</v>
      </c>
      <c r="B10" s="47">
        <f>[1]NAZIONALE!F9</f>
        <v>0</v>
      </c>
      <c r="C10" s="18"/>
      <c r="D10" s="18"/>
      <c r="E10" s="18"/>
      <c r="F10" s="18"/>
    </row>
    <row r="11" spans="1:6" ht="15.5">
      <c r="A11" s="10" t="s">
        <v>15</v>
      </c>
      <c r="B11" s="47">
        <f>[1]NAZIONALE!F10</f>
        <v>0</v>
      </c>
      <c r="C11" s="18"/>
      <c r="D11" s="18"/>
      <c r="E11" s="18"/>
      <c r="F11" s="18"/>
    </row>
    <row r="12" spans="1:6" ht="16" thickBot="1">
      <c r="A12" s="14" t="s">
        <v>16</v>
      </c>
      <c r="B12" s="48">
        <f>[1]NAZIONALE!F11</f>
        <v>0</v>
      </c>
      <c r="C12" s="18"/>
      <c r="D12" s="18"/>
      <c r="E12" s="18"/>
      <c r="F12" s="18"/>
    </row>
    <row r="13" spans="1:6" ht="15" thickBot="1">
      <c r="A13" s="18"/>
      <c r="B13" s="49"/>
      <c r="C13" s="18"/>
      <c r="D13" s="18"/>
      <c r="E13" s="18"/>
      <c r="F13" s="18"/>
    </row>
    <row r="14" spans="1:6" ht="16" thickBot="1">
      <c r="A14" s="50" t="s">
        <v>100</v>
      </c>
      <c r="B14" s="51">
        <f>SUM(B3:B13)</f>
        <v>0</v>
      </c>
      <c r="C14" s="18"/>
      <c r="D14" s="18"/>
      <c r="E14" s="18"/>
      <c r="F14" s="18"/>
    </row>
    <row r="15" spans="1:6" ht="15" thickBot="1">
      <c r="A15" s="18"/>
      <c r="B15" s="18"/>
      <c r="C15" s="18"/>
      <c r="D15" s="18"/>
      <c r="E15" s="18"/>
      <c r="F15" s="18"/>
    </row>
    <row r="16" spans="1:6" ht="16" thickBot="1">
      <c r="A16" s="18"/>
      <c r="B16" s="18"/>
      <c r="C16" s="18"/>
      <c r="D16" s="18"/>
      <c r="E16" s="52" t="s">
        <v>101</v>
      </c>
      <c r="F16" s="83">
        <f>B14+B27+B33</f>
        <v>0</v>
      </c>
    </row>
    <row r="17" spans="1:6" ht="16" thickBot="1">
      <c r="A17" s="45" t="s">
        <v>102</v>
      </c>
      <c r="B17" s="18"/>
      <c r="C17" s="18"/>
      <c r="D17" s="18"/>
      <c r="E17" s="53" t="s">
        <v>103</v>
      </c>
      <c r="F17" s="54">
        <f>F16*4</f>
        <v>0</v>
      </c>
    </row>
    <row r="18" spans="1:6" ht="15" thickBot="1">
      <c r="A18" s="18"/>
      <c r="B18" s="18"/>
      <c r="C18" s="18"/>
      <c r="D18" s="18"/>
      <c r="E18" s="18"/>
      <c r="F18" s="18"/>
    </row>
    <row r="19" spans="1:6">
      <c r="A19" s="55" t="s">
        <v>104</v>
      </c>
      <c r="B19" s="56">
        <f>[1]ESTERO!F118</f>
        <v>0</v>
      </c>
      <c r="C19" s="18"/>
      <c r="D19" s="18"/>
      <c r="E19" s="18"/>
      <c r="F19" s="18"/>
    </row>
    <row r="20" spans="1:6">
      <c r="A20" s="57" t="s">
        <v>105</v>
      </c>
      <c r="B20" s="58">
        <f>[1]ESTERO!J118</f>
        <v>0</v>
      </c>
      <c r="C20" s="18"/>
      <c r="D20" s="18"/>
      <c r="E20" s="18"/>
      <c r="F20" s="18"/>
    </row>
    <row r="21" spans="1:6">
      <c r="A21" s="57" t="s">
        <v>106</v>
      </c>
      <c r="B21" s="58">
        <f>[1]ESTERO!N118</f>
        <v>0</v>
      </c>
      <c r="C21" s="18"/>
      <c r="D21" s="18"/>
      <c r="E21" s="18"/>
      <c r="F21" s="18"/>
    </row>
    <row r="22" spans="1:6">
      <c r="A22" s="57" t="s">
        <v>107</v>
      </c>
      <c r="B22" s="58">
        <f>[1]ESTERO!R118</f>
        <v>0</v>
      </c>
      <c r="C22" s="18"/>
      <c r="D22" s="18"/>
      <c r="E22" s="18"/>
      <c r="F22" s="18"/>
    </row>
    <row r="23" spans="1:6">
      <c r="A23" s="57" t="s">
        <v>108</v>
      </c>
      <c r="B23" s="58">
        <f>[1]ESTERO!V118</f>
        <v>0</v>
      </c>
      <c r="C23" s="18"/>
      <c r="D23" s="18"/>
      <c r="E23" s="18"/>
      <c r="F23" s="18"/>
    </row>
    <row r="24" spans="1:6">
      <c r="A24" s="57" t="s">
        <v>109</v>
      </c>
      <c r="B24" s="58">
        <f>[1]ESTERO!Z118</f>
        <v>0</v>
      </c>
      <c r="C24" s="18"/>
      <c r="D24" s="18"/>
      <c r="E24" s="18"/>
      <c r="F24" s="18"/>
    </row>
    <row r="25" spans="1:6" ht="15" thickBot="1">
      <c r="A25" s="59" t="s">
        <v>110</v>
      </c>
      <c r="B25" s="60">
        <f>[1]ESTERO!AD118</f>
        <v>0</v>
      </c>
      <c r="C25" s="18"/>
      <c r="D25" s="18"/>
      <c r="E25" s="18"/>
      <c r="F25" s="18"/>
    </row>
    <row r="26" spans="1:6" ht="15" thickBot="1">
      <c r="A26" s="18"/>
      <c r="B26" s="49"/>
      <c r="C26" s="18"/>
      <c r="D26" s="18"/>
      <c r="E26" s="18"/>
      <c r="F26" s="18"/>
    </row>
    <row r="27" spans="1:6" ht="16" thickBot="1">
      <c r="A27" s="50" t="s">
        <v>111</v>
      </c>
      <c r="B27" s="51">
        <f>SUM(B19:B26)</f>
        <v>0</v>
      </c>
      <c r="C27" s="18"/>
      <c r="D27" s="18"/>
      <c r="E27" s="18"/>
      <c r="F27" s="18"/>
    </row>
    <row r="28" spans="1:6">
      <c r="A28" s="18"/>
      <c r="B28" s="18"/>
      <c r="C28" s="18"/>
      <c r="D28" s="18"/>
      <c r="E28" s="18"/>
      <c r="F28" s="18"/>
    </row>
    <row r="29" spans="1:6">
      <c r="A29" s="18"/>
      <c r="B29" s="18"/>
      <c r="C29" s="18"/>
      <c r="D29" s="18"/>
      <c r="E29" s="18"/>
      <c r="F29" s="18"/>
    </row>
    <row r="30" spans="1:6" ht="15.5">
      <c r="A30" s="45" t="s">
        <v>112</v>
      </c>
      <c r="B30" s="18"/>
      <c r="C30" s="18"/>
      <c r="D30" s="18"/>
      <c r="E30" s="18"/>
      <c r="F30" s="18"/>
    </row>
    <row r="31" spans="1:6">
      <c r="A31" s="18"/>
      <c r="B31" s="18"/>
      <c r="C31" s="18"/>
      <c r="D31" s="18"/>
      <c r="E31" s="18"/>
      <c r="F31" s="18"/>
    </row>
    <row r="32" spans="1:6" ht="15" thickBot="1">
      <c r="A32" s="61" t="s">
        <v>104</v>
      </c>
      <c r="B32" s="62">
        <f>[1]IMPORT!F84</f>
        <v>0</v>
      </c>
      <c r="C32" s="18"/>
      <c r="D32" s="18"/>
      <c r="E32" s="18"/>
      <c r="F32" s="18"/>
    </row>
    <row r="33" spans="1:6" ht="16" thickBot="1">
      <c r="A33" s="50" t="s">
        <v>111</v>
      </c>
      <c r="B33" s="51">
        <f>B32</f>
        <v>0</v>
      </c>
      <c r="C33" s="18"/>
      <c r="D33" s="18"/>
      <c r="E33" s="18"/>
      <c r="F33" s="18"/>
    </row>
    <row r="34" spans="1:6">
      <c r="A34" s="18"/>
      <c r="B34" s="18"/>
      <c r="C34" s="18"/>
      <c r="D34" s="18"/>
      <c r="E34" s="18"/>
      <c r="F34" s="18"/>
    </row>
    <row r="35" spans="1:6" ht="15.5">
      <c r="A35" s="45" t="s">
        <v>113</v>
      </c>
      <c r="B35" s="18"/>
      <c r="C35" s="18"/>
      <c r="D35" s="18"/>
      <c r="E35" s="18"/>
      <c r="F35" s="63"/>
    </row>
  </sheetData>
  <sheetProtection algorithmName="SHA-512" hashValue="TrgqWF01gnbfkVwjydNL3cj1WEUwMkFMMEYK2aXEuooFiBuANlxqPj8GI+RloScW9/O3zGJ2s7+aX73MZul37g==" saltValue="9FN/gVkSYMLkrqWu+633Vw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Nazionale</vt:lpstr>
      <vt:lpstr>Estero</vt:lpstr>
      <vt:lpstr>Import</vt:lpstr>
      <vt:lpstr>Tabella riassuntiva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Elisabetta Rolla</dc:creator>
  <cp:lastModifiedBy>Laura Elisabetta Rolla</cp:lastModifiedBy>
  <dcterms:created xsi:type="dcterms:W3CDTF">2023-04-19T13:09:49Z</dcterms:created>
  <dcterms:modified xsi:type="dcterms:W3CDTF">2023-05-19T12:02:23Z</dcterms:modified>
</cp:coreProperties>
</file>